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10" windowHeight="14160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'2009,10,11,12'!$A$1:$M$66</definedName>
  </definedNames>
  <calcPr calcId="145621"/>
</workbook>
</file>

<file path=xl/calcChain.xml><?xml version="1.0" encoding="utf-8"?>
<calcChain xmlns="http://schemas.openxmlformats.org/spreadsheetml/2006/main">
  <c r="I42" i="8" l="1"/>
  <c r="G51" i="8" l="1"/>
  <c r="I48" i="8"/>
  <c r="G48" i="8"/>
  <c r="H48" i="8"/>
  <c r="H42" i="8"/>
  <c r="I38" i="8"/>
  <c r="I34" i="8"/>
  <c r="I30" i="8"/>
  <c r="I26" i="8"/>
  <c r="I18" i="8"/>
  <c r="I17" i="8"/>
  <c r="I12" i="8" l="1"/>
  <c r="I11" i="8" l="1"/>
  <c r="G52" i="8" l="1"/>
  <c r="I10" i="8" l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I14" i="8" l="1"/>
  <c r="I21" i="8" s="1"/>
  <c r="H21" i="8" s="1"/>
  <c r="G54" i="8"/>
  <c r="H81" i="2"/>
  <c r="H83" i="2" s="1"/>
  <c r="G261" i="2"/>
  <c r="G81" i="2"/>
  <c r="G83" i="2" s="1"/>
  <c r="H261" i="2"/>
  <c r="I261" i="2"/>
  <c r="I265" i="2" s="1"/>
  <c r="J81" i="2"/>
  <c r="J83" i="2" s="1"/>
  <c r="J261" i="2"/>
  <c r="J265" i="2" s="1"/>
</calcChain>
</file>

<file path=xl/sharedStrings.xml><?xml version="1.0" encoding="utf-8"?>
<sst xmlns="http://schemas.openxmlformats.org/spreadsheetml/2006/main" count="230" uniqueCount="184">
  <si>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</si>
  <si>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</si>
  <si>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</si>
  <si>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</si>
  <si>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</si>
  <si>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</si>
  <si>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</si>
  <si>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</si>
  <si>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</si>
  <si>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</si>
  <si>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</si>
  <si>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</si>
  <si>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</si>
  <si>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</si>
  <si>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</si>
  <si>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</si>
  <si>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</si>
  <si>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</si>
  <si>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</si>
  <si>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</si>
  <si>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</si>
  <si>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</si>
  <si>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</si>
  <si>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</si>
  <si>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</si>
  <si>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</si>
  <si>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</si>
  <si>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</si>
  <si>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</si>
  <si>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</si>
  <si>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</si>
  <si>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</si>
  <si>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</si>
  <si>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</si>
  <si>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</si>
  <si>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</si>
  <si>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</si>
  <si>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</si>
  <si>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</si>
  <si>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</si>
  <si>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</si>
  <si>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</si>
  <si>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</si>
  <si>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</si>
  <si>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</si>
  <si>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</si>
  <si>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</si>
  <si>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</si>
  <si>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</si>
  <si>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</si>
  <si>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</si>
  <si>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</si>
  <si>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</si>
  <si>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</si>
  <si>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</si>
  <si>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</si>
  <si>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</si>
  <si>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</si>
  <si>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</si>
  <si>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</si>
  <si>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</si>
  <si>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</si>
  <si>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</si>
  <si>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</si>
  <si>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</si>
  <si>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</si>
  <si>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</si>
  <si>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</si>
  <si>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</si>
  <si>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</si>
  <si>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</si>
  <si>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</si>
  <si>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</si>
  <si>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</si>
  <si>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</si>
  <si>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</si>
  <si>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</si>
  <si>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</si>
  <si>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</si>
  <si>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</si>
  <si>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</si>
  <si>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</si>
  <si>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</si>
  <si>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</si>
  <si>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</si>
  <si>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</si>
  <si>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</si>
  <si>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</si>
  <si>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</si>
  <si>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</si>
  <si>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</si>
  <si>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</si>
  <si>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</si>
  <si>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</si>
  <si>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</si>
  <si>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</si>
  <si>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</si>
  <si>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</si>
  <si>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</si>
  <si>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</si>
  <si>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</si>
  <si>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</si>
  <si>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</si>
  <si>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</si>
  <si>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</si>
  <si>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</si>
  <si>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</si>
  <si>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</si>
  <si>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</si>
  <si>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</si>
  <si>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</si>
  <si>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</si>
  <si>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</si>
  <si>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</si>
  <si>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</si>
  <si>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</si>
  <si>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</si>
  <si>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</si>
  <si>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</si>
  <si>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</si>
  <si>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</si>
  <si>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</si>
  <si>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</si>
  <si>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</si>
  <si>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</si>
  <si>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</si>
  <si>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</si>
  <si>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</si>
  <si>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</si>
  <si>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</si>
  <si>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</si>
  <si>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</si>
  <si>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</si>
  <si>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</si>
  <si>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</si>
  <si>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</si>
  <si>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</si>
  <si>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</si>
  <si>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</si>
  <si>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</si>
  <si>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</si>
  <si>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</si>
  <si>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</si>
  <si>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</si>
  <si>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</si>
  <si>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</si>
  <si>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</si>
  <si>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</si>
  <si>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</si>
  <si>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</si>
  <si>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</si>
  <si>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</si>
  <si>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</si>
  <si>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</si>
  <si>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</si>
  <si>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</si>
  <si>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</si>
  <si>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</si>
  <si>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</si>
  <si>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</si>
  <si>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               Rozdíl</t>
  </si>
  <si>
    <t>schv. rozpočet</t>
  </si>
  <si>
    <t xml:space="preserve">Rozpočtová opatření jsou i po svěšení z úřední desky dostupná v listinné podobě v kanceláři </t>
  </si>
  <si>
    <r>
      <t xml:space="preserve">OÚ Hvozdnice a v elektronické podobě na </t>
    </r>
    <r>
      <rPr>
        <b/>
        <sz val="11"/>
        <color rgb="FF0070C0"/>
        <rFont val="Arial CE"/>
        <charset val="238"/>
      </rPr>
      <t>www.hvozdnice.eu</t>
    </r>
    <r>
      <rPr>
        <b/>
        <sz val="11"/>
        <rFont val="Arial CE"/>
        <charset val="238"/>
      </rPr>
      <t>.</t>
    </r>
  </si>
  <si>
    <t>Splátka půjčky MŠ+ČOV</t>
  </si>
  <si>
    <t>Otisk razítka obce</t>
  </si>
  <si>
    <t>Ost. NI př.transf. ze st. rozp.</t>
  </si>
  <si>
    <t xml:space="preserve">Výdaje celkem </t>
  </si>
  <si>
    <t>Vyvěšeno:</t>
  </si>
  <si>
    <t>Svěšeno:</t>
  </si>
  <si>
    <t>Rozpočtové opatření č. 3/2021</t>
  </si>
  <si>
    <t xml:space="preserve">                 RO 2/2021</t>
  </si>
  <si>
    <t>Ve Hvozdnici 17. 06. 2021</t>
  </si>
  <si>
    <t>Poplatek za komunální odpad</t>
  </si>
  <si>
    <t>NI př. transf. od krajů</t>
  </si>
  <si>
    <t>Nedaňové příjmy</t>
  </si>
  <si>
    <t xml:space="preserve">Pohřebnictví </t>
  </si>
  <si>
    <t>Odvádění a čištění odp. vod a nakl. s kaly</t>
  </si>
  <si>
    <t>Záležitosti kultury, církví a sděl. prostř.</t>
  </si>
  <si>
    <t>DHDM</t>
  </si>
  <si>
    <t>Péče o vzhled obcí a veřej. zeleň</t>
  </si>
  <si>
    <t>Nákup  ostatních služeb</t>
  </si>
  <si>
    <t xml:space="preserve">Požární ochrana - dobr. část </t>
  </si>
  <si>
    <t>Služby školení a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</si>
</sst>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2"/>
      <color rgb="FF00B05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color rgb="FF0070C0"/>
      <name val="Arial CE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3" borderId="0" xfId="0" applyNumberFormat="1" applyFill="1"/>
    <xf numFmtId="0" fontId="0" fillId="3" borderId="0" xfId="0" applyFill="1"/>
    <xf numFmtId="3" fontId="6" fillId="0" borderId="0" xfId="0" applyNumberFormat="1" applyFont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3" fontId="6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6" fillId="0" borderId="8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2" fillId="0" borderId="8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6" fillId="0" borderId="0" xfId="0" applyNumberFormat="1" applyFont="1" applyFill="1" applyBorder="1"/>
    <xf numFmtId="165" fontId="18" fillId="0" borderId="0" xfId="0" applyNumberFormat="1" applyFont="1" applyBorder="1"/>
    <xf numFmtId="165" fontId="17" fillId="0" borderId="0" xfId="0" applyNumberFormat="1" applyFont="1" applyFill="1" applyBorder="1"/>
    <xf numFmtId="4" fontId="17" fillId="0" borderId="0" xfId="0" applyNumberFormat="1" applyFont="1"/>
    <xf numFmtId="4" fontId="19" fillId="0" borderId="0" xfId="0" applyNumberFormat="1" applyFont="1"/>
    <xf numFmtId="3" fontId="17" fillId="0" borderId="0" xfId="0" applyNumberFormat="1" applyFont="1"/>
    <xf numFmtId="165" fontId="20" fillId="0" borderId="11" xfId="0" applyNumberFormat="1" applyFont="1" applyFill="1" applyBorder="1"/>
    <xf numFmtId="0" fontId="0" fillId="0" borderId="0" xfId="0" applyBorder="1"/>
    <xf numFmtId="0" fontId="21" fillId="0" borderId="0" xfId="0" applyFont="1"/>
    <xf numFmtId="164" fontId="21" fillId="0" borderId="0" xfId="0" applyNumberFormat="1" applyFont="1"/>
    <xf numFmtId="4" fontId="22" fillId="0" borderId="0" xfId="0" applyNumberFormat="1" applyFont="1"/>
    <xf numFmtId="3" fontId="21" fillId="0" borderId="0" xfId="0" applyNumberFormat="1" applyFont="1"/>
    <xf numFmtId="0" fontId="22" fillId="0" borderId="0" xfId="0" applyFont="1"/>
    <xf numFmtId="164" fontId="5" fillId="0" borderId="0" xfId="0" applyNumberFormat="1" applyFont="1"/>
    <xf numFmtId="0" fontId="0" fillId="0" borderId="0" xfId="0" applyFont="1" applyBorder="1"/>
    <xf numFmtId="4" fontId="0" fillId="0" borderId="0" xfId="0" applyNumberFormat="1" applyFill="1" applyBorder="1"/>
    <xf numFmtId="0" fontId="2" fillId="0" borderId="0" xfId="0" applyFont="1" applyBorder="1"/>
    <xf numFmtId="4" fontId="0" fillId="0" borderId="0" xfId="0" applyNumberFormat="1" applyFont="1" applyFill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4" fontId="6" fillId="0" borderId="0" xfId="0" applyNumberFormat="1" applyFont="1" applyFill="1" applyBorder="1"/>
    <xf numFmtId="165" fontId="6" fillId="0" borderId="0" xfId="0" applyNumberFormat="1" applyFont="1" applyFill="1"/>
    <xf numFmtId="165" fontId="6" fillId="0" borderId="6" xfId="0" applyNumberFormat="1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9" fillId="0" borderId="18" xfId="0" applyNumberFormat="1" applyFont="1" applyBorder="1"/>
    <xf numFmtId="165" fontId="0" fillId="0" borderId="18" xfId="0" applyNumberFormat="1" applyFont="1" applyBorder="1"/>
    <xf numFmtId="165" fontId="0" fillId="0" borderId="18" xfId="0" applyNumberFormat="1" applyFont="1" applyFill="1" applyBorder="1"/>
    <xf numFmtId="165" fontId="8" fillId="0" borderId="18" xfId="0" applyNumberFormat="1" applyFont="1" applyFill="1" applyBorder="1"/>
    <xf numFmtId="165" fontId="15" fillId="0" borderId="17" xfId="0" applyNumberFormat="1" applyFont="1" applyBorder="1"/>
    <xf numFmtId="4" fontId="24" fillId="0" borderId="17" xfId="0" applyNumberFormat="1" applyFont="1" applyBorder="1" applyAlignment="1">
      <alignment horizontal="right" indent="1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/>
    </xf>
    <xf numFmtId="0" fontId="2" fillId="0" borderId="7" xfId="0" applyFont="1" applyBorder="1"/>
    <xf numFmtId="165" fontId="6" fillId="0" borderId="7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Continuous"/>
    </xf>
    <xf numFmtId="0" fontId="2" fillId="0" borderId="6" xfId="0" applyFont="1" applyBorder="1"/>
    <xf numFmtId="165" fontId="0" fillId="0" borderId="0" xfId="0" applyNumberFormat="1" applyAlignment="1">
      <alignment horizontal="centerContinuous"/>
    </xf>
    <xf numFmtId="165" fontId="6" fillId="0" borderId="1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Continuous"/>
    </xf>
    <xf numFmtId="165" fontId="11" fillId="0" borderId="18" xfId="0" applyNumberFormat="1" applyFont="1" applyBorder="1"/>
    <xf numFmtId="0" fontId="25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165" fontId="6" fillId="0" borderId="11" xfId="0" applyNumberFormat="1" applyFont="1" applyBorder="1"/>
    <xf numFmtId="165" fontId="2" fillId="0" borderId="6" xfId="0" applyNumberFormat="1" applyFont="1" applyFill="1" applyBorder="1"/>
    <xf numFmtId="165" fontId="5" fillId="0" borderId="0" xfId="0" applyNumberFormat="1" applyFont="1" applyFill="1" applyBorder="1"/>
    <xf numFmtId="165" fontId="8" fillId="0" borderId="17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view="pageBreakPreview" zoomScaleNormal="100" zoomScaleSheetLayoutView="100" workbookViewId="0">
      <pane ySplit="4" topLeftCell="A38" activePane="bottomLeft" state="frozen"/>
      <selection pane="bottomLeft" activeCell="F62" sqref="F62"/>
    </sheetView>
  </sheetViews>
  <sheetFormatPr defaultRowHeight="12.75" x14ac:dyDescent="0.2"/>
  <cols>
    <col min="1" max="1" width="7.5703125" customWidth="1"/>
    <col min="2" max="2" width="7.28515625" customWidth="1"/>
    <col min="3" max="3" width="11.7109375" customWidth="1"/>
    <col min="4" max="4" width="17.5703125" customWidth="1"/>
    <col min="5" max="5" width="1.28515625" customWidth="1"/>
    <col min="6" max="6" width="4" customWidth="1"/>
    <col min="7" max="7" width="21.85546875" style="87" customWidth="1"/>
    <col min="8" max="8" width="19.85546875" customWidth="1"/>
    <col min="9" max="9" width="21" customWidth="1"/>
    <col min="10" max="10" width="0.140625" customWidth="1"/>
    <col min="11" max="12" width="14.5703125" hidden="1" customWidth="1"/>
    <col min="13" max="13" width="0.42578125" style="81" hidden="1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7" t="s">
        <v>161</v>
      </c>
      <c r="H2" t="s">
        <v>171</v>
      </c>
      <c r="I2" s="124" t="s">
        <v>160</v>
      </c>
    </row>
    <row r="3" spans="1:17" x14ac:dyDescent="0.2">
      <c r="G3" s="88"/>
      <c r="H3" s="10"/>
      <c r="I3" s="125"/>
      <c r="J3" s="10"/>
      <c r="K3" s="10"/>
      <c r="L3" s="10"/>
      <c r="M3" s="83"/>
      <c r="N3" s="10"/>
      <c r="O3" s="10"/>
      <c r="P3" s="10"/>
      <c r="Q3" s="10"/>
    </row>
    <row r="4" spans="1:17" s="38" customFormat="1" ht="15.75" x14ac:dyDescent="0.25">
      <c r="A4" s="37"/>
      <c r="B4" s="38" t="s">
        <v>170</v>
      </c>
      <c r="G4" s="89"/>
      <c r="H4" s="53"/>
      <c r="I4" s="126"/>
      <c r="J4" s="53"/>
      <c r="K4" s="53"/>
      <c r="L4" s="53"/>
      <c r="M4" s="84"/>
      <c r="N4" s="53"/>
      <c r="O4" s="53"/>
      <c r="P4" s="53"/>
      <c r="Q4" s="53"/>
    </row>
    <row r="5" spans="1:17" x14ac:dyDescent="0.2">
      <c r="I5" s="124"/>
    </row>
    <row r="6" spans="1:17" ht="15.75" x14ac:dyDescent="0.25">
      <c r="A6" s="4" t="s">
        <v>0</v>
      </c>
      <c r="I6" s="124"/>
    </row>
    <row r="7" spans="1:17" x14ac:dyDescent="0.2">
      <c r="I7" s="124"/>
    </row>
    <row r="8" spans="1:17" x14ac:dyDescent="0.2">
      <c r="A8" t="s">
        <v>1</v>
      </c>
      <c r="I8" s="124"/>
    </row>
    <row r="9" spans="1:17" x14ac:dyDescent="0.2">
      <c r="I9" s="124"/>
    </row>
    <row r="10" spans="1:17" x14ac:dyDescent="0.2">
      <c r="B10">
        <v>1337</v>
      </c>
      <c r="C10" t="s">
        <v>173</v>
      </c>
      <c r="G10" s="91">
        <v>490000</v>
      </c>
      <c r="H10" s="91">
        <v>491800</v>
      </c>
      <c r="I10" s="127">
        <f t="shared" ref="I10" si="0">SUM(H10-G10)</f>
        <v>1800</v>
      </c>
      <c r="J10" s="91"/>
      <c r="K10" s="1"/>
      <c r="L10" s="1"/>
      <c r="M10" s="80"/>
      <c r="N10" s="1"/>
      <c r="O10" s="1"/>
      <c r="P10" s="1"/>
      <c r="Q10" s="1"/>
    </row>
    <row r="11" spans="1:17" x14ac:dyDescent="0.2">
      <c r="B11">
        <v>4116</v>
      </c>
      <c r="C11" t="s">
        <v>166</v>
      </c>
      <c r="G11" s="91">
        <v>45000</v>
      </c>
      <c r="H11" s="91">
        <v>56300</v>
      </c>
      <c r="I11" s="127">
        <f>SUM(H11-G11)</f>
        <v>11300</v>
      </c>
      <c r="J11" s="91"/>
      <c r="K11" s="1"/>
      <c r="L11" s="1"/>
      <c r="M11" s="80"/>
      <c r="N11" s="1"/>
      <c r="O11" s="1"/>
      <c r="P11" s="1"/>
      <c r="Q11" s="1"/>
    </row>
    <row r="12" spans="1:17" x14ac:dyDescent="0.2">
      <c r="B12">
        <v>4122</v>
      </c>
      <c r="C12" t="s">
        <v>174</v>
      </c>
      <c r="G12" s="91">
        <v>0</v>
      </c>
      <c r="H12" s="91">
        <v>30000</v>
      </c>
      <c r="I12" s="127">
        <f>SUM(H12-G12)</f>
        <v>30000</v>
      </c>
      <c r="J12" s="91"/>
      <c r="K12" s="1"/>
      <c r="L12" s="1"/>
      <c r="M12" s="80"/>
      <c r="N12" s="1"/>
      <c r="O12" s="1"/>
      <c r="P12" s="1"/>
      <c r="Q12" s="1"/>
    </row>
    <row r="13" spans="1:17" x14ac:dyDescent="0.2">
      <c r="G13" s="91"/>
      <c r="H13" s="91"/>
      <c r="I13" s="127"/>
      <c r="J13" s="91"/>
      <c r="K13" s="1"/>
      <c r="L13" s="1"/>
      <c r="M13" s="80"/>
      <c r="N13" s="1"/>
      <c r="O13" s="1"/>
      <c r="P13" s="1"/>
      <c r="Q13" s="1"/>
    </row>
    <row r="14" spans="1:17" x14ac:dyDescent="0.2">
      <c r="A14" t="s">
        <v>175</v>
      </c>
      <c r="G14" s="91"/>
      <c r="H14" s="91"/>
      <c r="I14" s="154">
        <f>SUM(I10:I13)</f>
        <v>43100</v>
      </c>
      <c r="J14" s="91"/>
      <c r="K14" s="1"/>
      <c r="L14" s="1"/>
      <c r="M14" s="80"/>
      <c r="N14" s="1"/>
      <c r="O14" s="1"/>
      <c r="P14" s="1"/>
      <c r="Q14" s="1"/>
    </row>
    <row r="15" spans="1:17" x14ac:dyDescent="0.2">
      <c r="A15" s="36"/>
      <c r="G15" s="133"/>
      <c r="H15" s="134"/>
      <c r="I15" s="135"/>
      <c r="J15" s="91"/>
      <c r="K15" s="1"/>
      <c r="L15" s="1"/>
      <c r="M15" s="80"/>
      <c r="N15" s="1"/>
      <c r="O15" s="1"/>
      <c r="P15" s="1"/>
      <c r="Q15" s="1"/>
    </row>
    <row r="16" spans="1:17" x14ac:dyDescent="0.2">
      <c r="A16" s="36">
        <v>3632</v>
      </c>
      <c r="B16" s="36" t="s">
        <v>176</v>
      </c>
      <c r="G16" s="136"/>
      <c r="H16" s="137"/>
      <c r="I16" s="138"/>
      <c r="J16" s="91"/>
      <c r="K16" s="1"/>
      <c r="L16" s="1"/>
      <c r="M16" s="80"/>
      <c r="N16" s="1"/>
      <c r="O16" s="1"/>
      <c r="P16" s="1"/>
      <c r="Q16" s="1"/>
    </row>
    <row r="17" spans="1:17" x14ac:dyDescent="0.2">
      <c r="A17" s="36"/>
      <c r="B17">
        <v>2111</v>
      </c>
      <c r="C17" t="s">
        <v>81</v>
      </c>
      <c r="G17" s="139">
        <v>7000</v>
      </c>
      <c r="H17" s="140">
        <v>8300</v>
      </c>
      <c r="I17" s="141">
        <f>SUM(H17-G17)</f>
        <v>1300</v>
      </c>
      <c r="J17" s="91"/>
      <c r="K17" s="1"/>
      <c r="L17" s="1"/>
      <c r="M17" s="80"/>
      <c r="N17" s="1"/>
      <c r="O17" s="1"/>
      <c r="P17" s="1"/>
      <c r="Q17" s="1"/>
    </row>
    <row r="18" spans="1:17" x14ac:dyDescent="0.2">
      <c r="A18" s="36">
        <v>3632</v>
      </c>
      <c r="G18" s="142">
        <v>7000</v>
      </c>
      <c r="H18" s="143">
        <v>8300</v>
      </c>
      <c r="I18" s="144">
        <f>SUM(H18-G18)</f>
        <v>1300</v>
      </c>
      <c r="J18" s="91"/>
      <c r="K18" s="39"/>
      <c r="L18" s="39"/>
      <c r="M18" s="85"/>
      <c r="N18" s="39"/>
      <c r="O18" s="39"/>
      <c r="P18" s="39"/>
      <c r="Q18" s="39"/>
    </row>
    <row r="19" spans="1:17" ht="15.75" x14ac:dyDescent="0.25">
      <c r="A19" s="119"/>
      <c r="B19" s="108"/>
      <c r="C19" s="108"/>
      <c r="D19" s="108"/>
      <c r="E19" s="108"/>
      <c r="F19" s="108"/>
      <c r="G19" s="147"/>
      <c r="H19" s="148"/>
      <c r="I19" s="149"/>
      <c r="J19" s="93"/>
      <c r="K19" s="82"/>
      <c r="L19" s="82"/>
      <c r="M19" s="86"/>
      <c r="N19" s="82"/>
      <c r="O19" s="82"/>
      <c r="P19" s="82"/>
      <c r="Q19" s="82"/>
    </row>
    <row r="20" spans="1:17" ht="16.5" thickBot="1" x14ac:dyDescent="0.3">
      <c r="G20" s="91"/>
      <c r="H20" s="134"/>
      <c r="I20" s="151"/>
      <c r="J20" s="93"/>
      <c r="K20" s="82"/>
      <c r="L20" s="82"/>
      <c r="M20" s="86"/>
      <c r="N20" s="82"/>
      <c r="O20" s="82"/>
      <c r="P20" s="82"/>
      <c r="Q20" s="82"/>
    </row>
    <row r="21" spans="1:17" ht="16.5" thickBot="1" x14ac:dyDescent="0.3">
      <c r="A21" s="12" t="s">
        <v>20</v>
      </c>
      <c r="B21" s="13"/>
      <c r="C21" s="13"/>
      <c r="D21" s="13"/>
      <c r="E21" s="13"/>
      <c r="F21" s="13"/>
      <c r="G21" s="92">
        <v>7811500</v>
      </c>
      <c r="H21" s="152">
        <f>SUM(I21+G21)</f>
        <v>7855900</v>
      </c>
      <c r="I21" s="153">
        <f>SUM(I14+I18)</f>
        <v>44400</v>
      </c>
      <c r="J21" s="106"/>
    </row>
    <row r="22" spans="1:17" ht="15.75" x14ac:dyDescent="0.25">
      <c r="A22" s="4"/>
      <c r="B22" s="4"/>
      <c r="C22" s="4"/>
      <c r="D22" s="4"/>
      <c r="E22" s="4"/>
      <c r="F22" s="4"/>
      <c r="G22" s="91"/>
      <c r="H22" s="91"/>
      <c r="I22" s="91"/>
    </row>
    <row r="23" spans="1:17" ht="15.75" x14ac:dyDescent="0.25">
      <c r="A23" s="4" t="s">
        <v>21</v>
      </c>
      <c r="G23" s="91"/>
      <c r="H23" s="91"/>
      <c r="I23" s="91"/>
    </row>
    <row r="24" spans="1:17" ht="15.75" x14ac:dyDescent="0.25">
      <c r="A24" s="4"/>
      <c r="G24" s="91"/>
      <c r="H24" s="91"/>
      <c r="I24" s="91"/>
    </row>
    <row r="25" spans="1:17" ht="15" x14ac:dyDescent="0.25">
      <c r="A25" s="155">
        <v>2321</v>
      </c>
      <c r="C25" s="36" t="s">
        <v>177</v>
      </c>
      <c r="G25" s="91"/>
      <c r="H25" s="91"/>
      <c r="I25" s="91"/>
    </row>
    <row r="26" spans="1:17" ht="15" x14ac:dyDescent="0.25">
      <c r="A26" s="155"/>
      <c r="B26">
        <v>6121</v>
      </c>
      <c r="C26" t="s">
        <v>110</v>
      </c>
      <c r="G26" s="91">
        <v>0</v>
      </c>
      <c r="H26" s="91">
        <v>132100</v>
      </c>
      <c r="I26" s="156">
        <f>SUM(G26-H26)</f>
        <v>-132100</v>
      </c>
    </row>
    <row r="27" spans="1:17" ht="15" x14ac:dyDescent="0.25">
      <c r="A27" s="155">
        <v>2321</v>
      </c>
      <c r="G27" s="157">
        <v>30000</v>
      </c>
      <c r="H27" s="157">
        <v>162100</v>
      </c>
      <c r="I27" s="158">
        <v>-132100</v>
      </c>
    </row>
    <row r="28" spans="1:17" ht="15" x14ac:dyDescent="0.25">
      <c r="A28" s="155"/>
      <c r="G28" s="91"/>
      <c r="H28" s="91"/>
      <c r="I28" s="91"/>
    </row>
    <row r="29" spans="1:17" ht="15" x14ac:dyDescent="0.25">
      <c r="A29" s="155">
        <v>3399</v>
      </c>
      <c r="C29" s="36" t="s">
        <v>178</v>
      </c>
      <c r="G29" s="91"/>
      <c r="H29" s="91"/>
      <c r="I29" s="91"/>
    </row>
    <row r="30" spans="1:17" ht="15" x14ac:dyDescent="0.25">
      <c r="A30" s="155"/>
      <c r="B30">
        <v>5137</v>
      </c>
      <c r="C30" t="s">
        <v>179</v>
      </c>
      <c r="G30" s="91">
        <v>0</v>
      </c>
      <c r="H30" s="91">
        <v>3600</v>
      </c>
      <c r="I30" s="156">
        <f>SUM(G30-H30)</f>
        <v>-3600</v>
      </c>
    </row>
    <row r="31" spans="1:17" ht="15" x14ac:dyDescent="0.25">
      <c r="A31" s="155">
        <v>3399</v>
      </c>
      <c r="G31" s="157">
        <v>130000</v>
      </c>
      <c r="H31" s="157">
        <v>133600</v>
      </c>
      <c r="I31" s="158">
        <v>-3600</v>
      </c>
    </row>
    <row r="32" spans="1:17" ht="15" x14ac:dyDescent="0.25">
      <c r="A32" s="155"/>
      <c r="G32" s="91"/>
      <c r="H32" s="91"/>
      <c r="I32" s="91"/>
    </row>
    <row r="33" spans="1:9" ht="15" x14ac:dyDescent="0.25">
      <c r="A33" s="155">
        <v>3745</v>
      </c>
      <c r="C33" s="36" t="s">
        <v>180</v>
      </c>
      <c r="G33" s="91"/>
      <c r="H33" s="91"/>
      <c r="I33" s="91"/>
    </row>
    <row r="34" spans="1:9" ht="15" x14ac:dyDescent="0.25">
      <c r="A34" s="155"/>
      <c r="B34">
        <v>5169</v>
      </c>
      <c r="C34" t="s">
        <v>181</v>
      </c>
      <c r="G34" s="91">
        <v>100000</v>
      </c>
      <c r="H34" s="91">
        <v>137000</v>
      </c>
      <c r="I34" s="156">
        <f>SUM(G34-H34)</f>
        <v>-37000</v>
      </c>
    </row>
    <row r="35" spans="1:9" ht="15" x14ac:dyDescent="0.25">
      <c r="A35" s="155">
        <v>3745</v>
      </c>
      <c r="G35" s="157">
        <v>100000</v>
      </c>
      <c r="H35" s="157">
        <v>137000</v>
      </c>
      <c r="I35" s="158">
        <v>-37000</v>
      </c>
    </row>
    <row r="36" spans="1:9" ht="15" x14ac:dyDescent="0.25">
      <c r="A36" s="155"/>
      <c r="G36" s="91"/>
      <c r="H36" s="91"/>
      <c r="I36" s="91"/>
    </row>
    <row r="37" spans="1:9" ht="15" x14ac:dyDescent="0.25">
      <c r="A37" s="155">
        <v>5512</v>
      </c>
      <c r="C37" s="36" t="s">
        <v>182</v>
      </c>
      <c r="G37" s="91"/>
      <c r="H37" s="91"/>
      <c r="I37" s="91"/>
    </row>
    <row r="38" spans="1:9" ht="15" x14ac:dyDescent="0.25">
      <c r="A38" s="155"/>
      <c r="B38">
        <v>5167</v>
      </c>
      <c r="C38" t="s">
        <v>183</v>
      </c>
      <c r="G38" s="91">
        <v>2000</v>
      </c>
      <c r="H38" s="91">
        <v>5800</v>
      </c>
      <c r="I38" s="156">
        <f>SUM(G38-H38)</f>
        <v>-3800</v>
      </c>
    </row>
    <row r="39" spans="1:9" ht="15" x14ac:dyDescent="0.25">
      <c r="A39" s="155">
        <v>5512</v>
      </c>
      <c r="G39" s="157">
        <v>2000</v>
      </c>
      <c r="H39" s="157">
        <v>5800</v>
      </c>
      <c r="I39" s="158">
        <v>-3800</v>
      </c>
    </row>
    <row r="40" spans="1:9" ht="15" x14ac:dyDescent="0.25">
      <c r="A40" s="155"/>
      <c r="G40" s="91"/>
      <c r="H40" s="91"/>
      <c r="I40" s="91"/>
    </row>
    <row r="41" spans="1:9" ht="16.5" thickBot="1" x14ac:dyDescent="0.3">
      <c r="A41" s="150"/>
      <c r="B41" s="145"/>
      <c r="C41" s="145"/>
      <c r="D41" s="145"/>
      <c r="E41" s="145"/>
      <c r="F41" s="145"/>
      <c r="G41" s="146"/>
      <c r="H41" s="146"/>
      <c r="I41" s="131"/>
    </row>
    <row r="42" spans="1:9" ht="17.25" thickBot="1" x14ac:dyDescent="0.3">
      <c r="A42" s="12" t="s">
        <v>167</v>
      </c>
      <c r="B42" s="13"/>
      <c r="C42" s="13"/>
      <c r="D42" s="13"/>
      <c r="E42" s="13"/>
      <c r="F42" s="13"/>
      <c r="G42" s="95">
        <v>8970000</v>
      </c>
      <c r="H42" s="95">
        <f>SUM(G42-I42)</f>
        <v>9146500</v>
      </c>
      <c r="I42" s="132">
        <f>SUM(I27+I31+I35+I39)</f>
        <v>-176500</v>
      </c>
    </row>
    <row r="43" spans="1:9" x14ac:dyDescent="0.2">
      <c r="C43" s="36" t="s">
        <v>33</v>
      </c>
      <c r="G43" s="91"/>
      <c r="H43" s="91"/>
      <c r="I43" s="128"/>
    </row>
    <row r="44" spans="1:9" x14ac:dyDescent="0.2">
      <c r="A44" s="108"/>
      <c r="B44" s="115"/>
      <c r="C44" s="115"/>
      <c r="D44" s="108"/>
      <c r="E44" s="108"/>
      <c r="F44" s="108"/>
      <c r="G44" s="116"/>
      <c r="H44" s="94"/>
      <c r="I44" s="129"/>
    </row>
    <row r="45" spans="1:9" ht="15.75" x14ac:dyDescent="0.25">
      <c r="A45" s="108"/>
      <c r="B45" s="108"/>
      <c r="C45" s="108" t="s">
        <v>164</v>
      </c>
      <c r="D45" s="108"/>
      <c r="E45" s="108"/>
      <c r="F45" s="108"/>
      <c r="G45" s="121">
        <v>470000</v>
      </c>
      <c r="H45" s="122">
        <v>470000</v>
      </c>
      <c r="I45" s="130">
        <v>0</v>
      </c>
    </row>
    <row r="46" spans="1:9" ht="15.75" x14ac:dyDescent="0.25">
      <c r="A46" s="108"/>
      <c r="B46" s="117"/>
      <c r="C46" s="108"/>
      <c r="D46" s="108"/>
      <c r="E46" s="108"/>
      <c r="F46" s="108"/>
      <c r="G46" s="118"/>
      <c r="H46" s="161"/>
      <c r="I46" s="161"/>
    </row>
    <row r="47" spans="1:9" ht="16.5" thickBot="1" x14ac:dyDescent="0.3">
      <c r="A47" s="108"/>
      <c r="B47" s="119"/>
      <c r="C47" s="120"/>
      <c r="D47" s="108"/>
      <c r="E47" s="108"/>
      <c r="F47" s="117"/>
      <c r="G47" s="159"/>
      <c r="H47" s="160"/>
      <c r="I47" s="162"/>
    </row>
    <row r="48" spans="1:9" ht="17.25" thickBot="1" x14ac:dyDescent="0.3">
      <c r="A48" s="12" t="s">
        <v>27</v>
      </c>
      <c r="B48" s="13"/>
      <c r="C48" s="13"/>
      <c r="D48" s="13"/>
      <c r="E48" s="13"/>
      <c r="F48" s="13"/>
      <c r="G48" s="96">
        <f>SUM(G45+G42)</f>
        <v>9440000</v>
      </c>
      <c r="H48" s="123">
        <f>SUM(H45+H42)</f>
        <v>9616500</v>
      </c>
      <c r="I48" s="132">
        <f>SUM(I42+I45)</f>
        <v>-176500</v>
      </c>
    </row>
    <row r="49" spans="1:9" x14ac:dyDescent="0.2">
      <c r="G49" s="91"/>
      <c r="H49" s="98"/>
      <c r="I49" s="102"/>
    </row>
    <row r="50" spans="1:9" ht="13.5" thickBot="1" x14ac:dyDescent="0.25">
      <c r="G50" s="91"/>
      <c r="H50" s="101"/>
      <c r="I50" s="103"/>
    </row>
    <row r="51" spans="1:9" ht="16.5" thickBot="1" x14ac:dyDescent="0.3">
      <c r="A51" s="15"/>
      <c r="B51" s="16" t="s">
        <v>28</v>
      </c>
      <c r="C51" s="16"/>
      <c r="D51" s="17"/>
      <c r="E51" s="18"/>
      <c r="F51" s="17"/>
      <c r="G51" s="97">
        <f>SUM(H21)</f>
        <v>7855900</v>
      </c>
      <c r="H51" s="52"/>
      <c r="I51" s="104"/>
    </row>
    <row r="52" spans="1:9" ht="16.5" thickBot="1" x14ac:dyDescent="0.3">
      <c r="A52" s="19"/>
      <c r="B52" s="20" t="s">
        <v>29</v>
      </c>
      <c r="C52" s="20"/>
      <c r="D52" s="20"/>
      <c r="E52" s="20"/>
      <c r="F52" s="20"/>
      <c r="G52" s="99">
        <f>SUM(H48)</f>
        <v>9616500</v>
      </c>
      <c r="H52" s="90"/>
      <c r="I52" s="105"/>
    </row>
    <row r="53" spans="1:9" x14ac:dyDescent="0.2">
      <c r="A53" s="19"/>
      <c r="B53" s="20"/>
      <c r="C53" s="20"/>
      <c r="D53" s="20"/>
      <c r="E53" s="21"/>
      <c r="F53" s="20"/>
      <c r="G53" s="100"/>
      <c r="H53" s="39"/>
      <c r="I53" s="39"/>
    </row>
    <row r="54" spans="1:9" ht="16.5" thickBot="1" x14ac:dyDescent="0.3">
      <c r="A54" s="22"/>
      <c r="B54" s="23" t="s">
        <v>30</v>
      </c>
      <c r="C54" s="23"/>
      <c r="D54" s="23"/>
      <c r="E54" s="23"/>
      <c r="F54" s="23"/>
      <c r="G54" s="107">
        <f>SUM(G51-G52)</f>
        <v>-1760600</v>
      </c>
      <c r="H54" s="39"/>
      <c r="I54" s="39"/>
    </row>
    <row r="55" spans="1:9" ht="14.25" x14ac:dyDescent="0.2">
      <c r="A55" s="2"/>
      <c r="B55" s="2"/>
      <c r="C55" s="2"/>
      <c r="D55" s="2"/>
      <c r="E55" s="2"/>
      <c r="F55" s="2"/>
      <c r="G55" s="114" t="s">
        <v>165</v>
      </c>
      <c r="H55" s="111"/>
      <c r="I55" s="111"/>
    </row>
    <row r="56" spans="1:9" ht="14.25" x14ac:dyDescent="0.2">
      <c r="A56" s="2"/>
      <c r="B56" s="2"/>
      <c r="C56" s="2"/>
      <c r="D56" s="2"/>
      <c r="E56" s="2"/>
      <c r="F56" s="2"/>
      <c r="G56" s="114"/>
      <c r="H56" s="111"/>
      <c r="I56" s="111"/>
    </row>
    <row r="57" spans="1:9" ht="14.25" x14ac:dyDescent="0.2">
      <c r="B57" t="s">
        <v>172</v>
      </c>
      <c r="H57" s="113"/>
      <c r="I57" s="113"/>
    </row>
    <row r="58" spans="1:9" x14ac:dyDescent="0.2">
      <c r="D58" s="8" t="s">
        <v>84</v>
      </c>
    </row>
    <row r="59" spans="1:9" x14ac:dyDescent="0.2">
      <c r="E59" s="1"/>
    </row>
    <row r="60" spans="1:9" ht="15" x14ac:dyDescent="0.25">
      <c r="A60" s="109" t="s">
        <v>162</v>
      </c>
      <c r="B60" s="109"/>
      <c r="C60" s="109"/>
      <c r="D60" s="109"/>
      <c r="E60" s="109"/>
      <c r="F60" s="110"/>
      <c r="G60"/>
    </row>
    <row r="61" spans="1:9" ht="15" x14ac:dyDescent="0.25">
      <c r="A61" s="109" t="s">
        <v>163</v>
      </c>
      <c r="B61" s="109"/>
      <c r="C61" s="109"/>
      <c r="D61" s="112"/>
      <c r="E61" s="113"/>
      <c r="F61" s="113"/>
      <c r="G61"/>
    </row>
    <row r="63" spans="1:9" x14ac:dyDescent="0.2">
      <c r="A63" t="s">
        <v>168</v>
      </c>
      <c r="C63" s="8">
        <v>44377</v>
      </c>
    </row>
    <row r="65" spans="1:1" x14ac:dyDescent="0.2">
      <c r="A65" t="s">
        <v>169</v>
      </c>
    </row>
  </sheetData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2021-06-30T16:16:23Z</cp:lastPrinted>
  <dcterms:created xsi:type="dcterms:W3CDTF">2006-01-04T09:08:37Z</dcterms:created>
  <dcterms:modified xsi:type="dcterms:W3CDTF">2021-06-30T16:26:35Z</dcterms:modified>
</cp:coreProperties>
</file>