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'2009,10,11,12'!$A$1:$M$72</definedName>
  </definedNames>
  <calcPr calcId="145621"/>
</workbook>
</file>

<file path=xl/calcChain.xml><?xml version="1.0" encoding="utf-8"?>
<calcChain xmlns="http://schemas.openxmlformats.org/spreadsheetml/2006/main">
  <c r="H45" i="8" l="1"/>
  <c r="I44" i="8"/>
  <c r="I55" i="8" l="1"/>
  <c r="H53" i="8" l="1"/>
  <c r="H49" i="8" l="1"/>
  <c r="H41" i="8"/>
  <c r="I32" i="8"/>
  <c r="I28" i="8"/>
  <c r="I27" i="8"/>
  <c r="I24" i="8"/>
  <c r="I23" i="8"/>
  <c r="I15" i="8"/>
  <c r="I9" i="8"/>
  <c r="I8" i="8"/>
  <c r="I52" i="8" l="1"/>
  <c r="I48" i="8" l="1"/>
  <c r="I60" i="8" l="1"/>
  <c r="H55" i="8"/>
  <c r="H60" i="8" s="1"/>
  <c r="I31" i="8"/>
  <c r="H20" i="8"/>
  <c r="I19" i="8"/>
  <c r="G60" i="8" l="1"/>
  <c r="I40" i="8" l="1"/>
  <c r="I14" i="8" l="1"/>
  <c r="I16" i="8" s="1"/>
  <c r="I35" i="8" s="1"/>
  <c r="H16" i="8" l="1"/>
  <c r="H35" i="8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G63" i="8"/>
  <c r="G261" i="2"/>
  <c r="G62" i="8"/>
  <c r="G81" i="2"/>
  <c r="G83" i="2" s="1"/>
  <c r="H261" i="2"/>
  <c r="I261" i="2"/>
  <c r="I265" i="2" s="1"/>
  <c r="J81" i="2"/>
  <c r="J83" i="2" s="1"/>
  <c r="J261" i="2"/>
  <c r="J265" i="2" s="1"/>
  <c r="G65" i="8" l="1"/>
</calcChain>
</file>

<file path=xl/sharedStrings.xml><?xml version="1.0" encoding="utf-8"?>
<sst xmlns="http://schemas.openxmlformats.org/spreadsheetml/2006/main" count="235" uniqueCount="181">
  <si>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</si>
  <si>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</si>
  <si>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</si>
  <si>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</si>
  <si>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</si>
  <si>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</si>
  <si>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</si>
  <si>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</si>
  <si>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</si>
  <si>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</si>
  <si>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</si>
  <si>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</si>
  <si>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</si>
  <si>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</si>
  <si>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</si>
  <si>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</si>
  <si>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</si>
  <si>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</si>
  <si>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</si>
  <si>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</si>
  <si>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</si>
  <si>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</si>
  <si>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</si>
  <si>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</si>
  <si>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</si>
  <si>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</si>
  <si>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</si>
  <si>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</si>
  <si>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</si>
  <si>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</si>
  <si>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</si>
  <si>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</si>
  <si>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</si>
  <si>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</si>
  <si>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</si>
  <si>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</si>
  <si>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</si>
  <si>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</si>
  <si>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</si>
  <si>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</si>
  <si>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</si>
  <si>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</si>
  <si>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</si>
  <si>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</si>
  <si>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</si>
  <si>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</si>
  <si>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</si>
  <si>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</si>
  <si>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</si>
  <si>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</si>
  <si>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</si>
  <si>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</si>
  <si>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</si>
  <si>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</si>
  <si>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</si>
  <si>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</si>
  <si>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</si>
  <si>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</si>
  <si>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</si>
  <si>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</si>
  <si>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</si>
  <si>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</si>
  <si>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</si>
  <si>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</si>
  <si>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</si>
  <si>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</si>
  <si>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</si>
  <si>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</si>
  <si>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</si>
  <si>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</si>
  <si>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</si>
  <si>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</si>
  <si>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</si>
  <si>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</si>
  <si>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</si>
  <si>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</si>
  <si>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</si>
  <si>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</si>
  <si>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</si>
  <si>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</si>
  <si>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</si>
  <si>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</si>
  <si>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</si>
  <si>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</si>
  <si>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</si>
  <si>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</si>
  <si>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</si>
  <si>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</si>
  <si>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</si>
  <si>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</si>
  <si>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</si>
  <si>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</si>
  <si>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</si>
  <si>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</si>
  <si>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</si>
  <si>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</si>
  <si>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</si>
  <si>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</si>
  <si>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</si>
  <si>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</si>
  <si>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</si>
  <si>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</si>
  <si>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</si>
  <si>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</si>
  <si>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</si>
  <si>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</si>
  <si>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</si>
  <si>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</si>
  <si>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</si>
  <si>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</si>
  <si>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</si>
  <si>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</si>
  <si>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</si>
  <si>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</si>
  <si>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</si>
  <si>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</si>
  <si>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</si>
  <si>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</si>
  <si>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</si>
  <si>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</si>
  <si>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</si>
  <si>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</si>
  <si>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</si>
  <si>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</si>
  <si>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</si>
  <si>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</si>
  <si>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</si>
  <si>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</si>
  <si>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</si>
  <si>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</si>
  <si>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</si>
  <si>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</si>
  <si>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</si>
  <si>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</si>
  <si>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</si>
  <si>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</si>
  <si>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</si>
  <si>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</si>
  <si>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</si>
  <si>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</si>
  <si>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</si>
  <si>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</si>
  <si>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</si>
  <si>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</si>
  <si>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</si>
  <si>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</si>
  <si>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</si>
  <si>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</si>
  <si>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</si>
  <si>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</si>
  <si>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</si>
  <si>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</si>
  <si>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</si>
  <si>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</si>
  <si>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</si>
  <si>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</si>
  <si>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</si>
  <si>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</si>
  <si>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</si>
  <si>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</si>
  <si>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</si>
  <si>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</si>
  <si>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</si>
  <si>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>Příjmy z poskyt. služ. a výr.</t>
  </si>
  <si>
    <t xml:space="preserve">          Rozdíl</t>
  </si>
  <si>
    <t>Prevence vzniku odpadů</t>
  </si>
  <si>
    <t>El. energie</t>
  </si>
  <si>
    <t>Budovy haly, stavby</t>
  </si>
  <si>
    <t>Odvád. a čišt.odp.vod a nakládání s kaly</t>
  </si>
  <si>
    <t>Zálež.kultury,církví a sděl.prostředků</t>
  </si>
  <si>
    <t>Přijaté neinvest. dary</t>
  </si>
  <si>
    <t>Přijaté dary na poříz. dl. majetku</t>
  </si>
  <si>
    <t>Rozpočtové opatření č. 4/2018</t>
  </si>
  <si>
    <t>schv. rozp. vč. RO č. 3/2018</t>
  </si>
  <si>
    <t xml:space="preserve">         RO č. 4/2018</t>
  </si>
  <si>
    <t>Odvody za odnětí půdy ze ZPF</t>
  </si>
  <si>
    <t>Poplatek za komunální odpad</t>
  </si>
  <si>
    <t>Přijaté dary na pořízení dl. majetku</t>
  </si>
  <si>
    <t>Přijaté nekapitálové příspěvky a náhrady</t>
  </si>
  <si>
    <t>Pohonné hmoty a maziva</t>
  </si>
  <si>
    <t>Ve Hvozdnici 02.08.2018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</si>
</sst>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3" fontId="16" fillId="0" borderId="0" xfId="0" applyNumberFormat="1" applyFont="1"/>
    <xf numFmtId="165" fontId="16" fillId="0" borderId="0" xfId="0" applyNumberFormat="1" applyFont="1"/>
    <xf numFmtId="165" fontId="19" fillId="0" borderId="11" xfId="0" applyNumberFormat="1" applyFont="1" applyFill="1" applyBorder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1" fillId="0" borderId="0" xfId="0" applyNumberFormat="1" applyFont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21" fillId="0" borderId="2" xfId="0" applyNumberFormat="1" applyFont="1" applyBorder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7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Normal="100" zoomScaleSheetLayoutView="100" workbookViewId="0">
      <pane ySplit="4" topLeftCell="A44" activePane="bottomLeft" state="frozen"/>
      <selection pane="bottomLeft" activeCell="Q64" sqref="Q64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7.140625" customWidth="1"/>
    <col min="7" max="7" width="24.140625" style="84" customWidth="1"/>
    <col min="8" max="8" width="19.5703125" customWidth="1"/>
    <col min="9" max="9" width="16.5703125" customWidth="1"/>
    <col min="10" max="11" width="14.5703125" hidden="1" customWidth="1"/>
    <col min="12" max="12" width="0.140625" customWidth="1"/>
    <col min="13" max="13" width="0.28515625" style="80" hidden="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173</v>
      </c>
      <c r="H2" t="s">
        <v>174</v>
      </c>
      <c r="I2" t="s">
        <v>164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172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24"/>
    </row>
    <row r="6" spans="1:17" ht="15.75" x14ac:dyDescent="0.25">
      <c r="A6" s="4" t="s">
        <v>0</v>
      </c>
      <c r="H6" s="124"/>
    </row>
    <row r="7" spans="1:17" ht="15.75" x14ac:dyDescent="0.25">
      <c r="A7" s="4" t="s">
        <v>1</v>
      </c>
      <c r="H7" s="124"/>
    </row>
    <row r="8" spans="1:17" ht="15.75" x14ac:dyDescent="0.25">
      <c r="A8" s="4"/>
      <c r="B8" s="36">
        <v>1334</v>
      </c>
      <c r="C8" t="s">
        <v>175</v>
      </c>
      <c r="G8" s="134">
        <v>5000</v>
      </c>
      <c r="H8" s="125">
        <v>5500</v>
      </c>
      <c r="I8" s="133">
        <f>SUM(H8-G8)</f>
        <v>500</v>
      </c>
    </row>
    <row r="9" spans="1:17" ht="15.75" x14ac:dyDescent="0.25">
      <c r="A9" s="4"/>
      <c r="B9" s="36">
        <v>1337</v>
      </c>
      <c r="C9" t="s">
        <v>176</v>
      </c>
      <c r="G9" s="134">
        <v>380000</v>
      </c>
      <c r="H9" s="125">
        <v>387300</v>
      </c>
      <c r="I9" s="133">
        <f>SUM(H9-G9)</f>
        <v>7300</v>
      </c>
    </row>
    <row r="10" spans="1:17" ht="15.75" x14ac:dyDescent="0.25">
      <c r="A10" s="4"/>
      <c r="G10" s="132"/>
      <c r="H10" s="124"/>
      <c r="I10" s="10"/>
    </row>
    <row r="11" spans="1:17" x14ac:dyDescent="0.2">
      <c r="A11" s="36" t="s">
        <v>162</v>
      </c>
      <c r="G11" s="125"/>
      <c r="H11" s="125"/>
      <c r="I11" s="119"/>
      <c r="J11" s="88"/>
      <c r="K11" s="39"/>
      <c r="L11" s="39"/>
      <c r="M11" s="83"/>
      <c r="N11" s="39"/>
      <c r="O11" s="39"/>
      <c r="P11" s="39"/>
      <c r="Q11" s="39"/>
    </row>
    <row r="12" spans="1:17" x14ac:dyDescent="0.2">
      <c r="A12" s="36"/>
      <c r="G12" s="125"/>
      <c r="H12" s="125"/>
      <c r="I12" s="119"/>
      <c r="J12" s="88"/>
      <c r="K12" s="39"/>
      <c r="L12" s="39"/>
      <c r="M12" s="83"/>
      <c r="N12" s="39"/>
      <c r="O12" s="39"/>
      <c r="P12" s="39"/>
      <c r="Q12" s="39"/>
    </row>
    <row r="13" spans="1:17" x14ac:dyDescent="0.2">
      <c r="A13" s="36">
        <v>2310</v>
      </c>
      <c r="B13" s="36" t="s">
        <v>15</v>
      </c>
      <c r="G13" s="125"/>
      <c r="H13" s="125"/>
      <c r="I13" s="120"/>
      <c r="J13" s="88"/>
      <c r="K13" s="39"/>
      <c r="L13" s="39"/>
      <c r="M13" s="83"/>
      <c r="N13" s="39"/>
      <c r="O13" s="39"/>
      <c r="P13" s="39"/>
      <c r="Q13" s="39"/>
    </row>
    <row r="14" spans="1:17" x14ac:dyDescent="0.2">
      <c r="B14">
        <v>2111</v>
      </c>
      <c r="C14" t="s">
        <v>163</v>
      </c>
      <c r="G14" s="125">
        <v>8500</v>
      </c>
      <c r="H14" s="125">
        <v>9000</v>
      </c>
      <c r="I14" s="120">
        <f>SUM(H14-G14)</f>
        <v>500</v>
      </c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B15">
        <v>3121</v>
      </c>
      <c r="C15" t="s">
        <v>177</v>
      </c>
      <c r="G15" s="125">
        <v>17000</v>
      </c>
      <c r="H15" s="125">
        <v>21500</v>
      </c>
      <c r="I15" s="120">
        <f>SUM(H15-G15)</f>
        <v>4500</v>
      </c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>
        <v>2310</v>
      </c>
      <c r="G16" s="126">
        <v>125500</v>
      </c>
      <c r="H16" s="126">
        <f>SUM(G16+I16)</f>
        <v>130500</v>
      </c>
      <c r="I16" s="121">
        <f>SUM(I14+I15)</f>
        <v>5000</v>
      </c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26"/>
      <c r="H17" s="126"/>
      <c r="I17" s="121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>
        <v>2321</v>
      </c>
      <c r="B18" s="36" t="s">
        <v>168</v>
      </c>
      <c r="G18" s="125"/>
      <c r="H18" s="125"/>
      <c r="I18" s="120"/>
      <c r="J18" s="88"/>
      <c r="K18" s="39"/>
      <c r="L18" s="39"/>
      <c r="M18" s="83"/>
      <c r="N18" s="39"/>
      <c r="O18" s="39"/>
      <c r="P18" s="39"/>
      <c r="Q18" s="39"/>
    </row>
    <row r="19" spans="1:17" x14ac:dyDescent="0.2">
      <c r="B19">
        <v>3121</v>
      </c>
      <c r="C19" t="s">
        <v>171</v>
      </c>
      <c r="G19" s="125">
        <v>44000</v>
      </c>
      <c r="H19" s="125">
        <v>94000</v>
      </c>
      <c r="I19" s="120">
        <f>SUM(H19-G19)</f>
        <v>50000</v>
      </c>
      <c r="J19" s="88"/>
      <c r="K19" s="39"/>
      <c r="L19" s="39"/>
      <c r="M19" s="83"/>
      <c r="N19" s="39"/>
      <c r="O19" s="39"/>
      <c r="P19" s="39"/>
      <c r="Q19" s="39"/>
    </row>
    <row r="20" spans="1:17" x14ac:dyDescent="0.2">
      <c r="A20" s="36">
        <v>2321</v>
      </c>
      <c r="G20" s="126">
        <v>84000</v>
      </c>
      <c r="H20" s="126">
        <f>SUM(G20+I20)</f>
        <v>134000</v>
      </c>
      <c r="I20" s="121">
        <v>50000</v>
      </c>
      <c r="J20" s="88"/>
      <c r="K20" s="39"/>
      <c r="L20" s="39"/>
      <c r="M20" s="83"/>
      <c r="N20" s="39"/>
      <c r="O20" s="39"/>
      <c r="P20" s="39"/>
      <c r="Q20" s="39"/>
    </row>
    <row r="21" spans="1:17" x14ac:dyDescent="0.2">
      <c r="A21" s="36"/>
      <c r="G21" s="126"/>
      <c r="H21" s="126"/>
      <c r="I21" s="121"/>
      <c r="J21" s="88"/>
      <c r="K21" s="39"/>
      <c r="L21" s="39"/>
      <c r="M21" s="83"/>
      <c r="N21" s="39"/>
      <c r="O21" s="39"/>
      <c r="P21" s="39"/>
      <c r="Q21" s="39"/>
    </row>
    <row r="22" spans="1:17" x14ac:dyDescent="0.2">
      <c r="A22" s="36">
        <v>3399</v>
      </c>
      <c r="B22" s="36" t="s">
        <v>169</v>
      </c>
      <c r="G22" s="113"/>
      <c r="H22" s="126"/>
      <c r="I22" s="121"/>
      <c r="J22" s="88"/>
      <c r="K22" s="39"/>
      <c r="L22" s="39"/>
      <c r="M22" s="83"/>
      <c r="N22" s="39"/>
      <c r="O22" s="39"/>
      <c r="P22" s="39"/>
      <c r="Q22" s="39"/>
    </row>
    <row r="23" spans="1:17" x14ac:dyDescent="0.2">
      <c r="A23" s="36"/>
      <c r="B23">
        <v>2321</v>
      </c>
      <c r="C23" t="s">
        <v>170</v>
      </c>
      <c r="G23" s="127">
        <v>61000</v>
      </c>
      <c r="H23" s="127">
        <v>75200</v>
      </c>
      <c r="I23" s="120">
        <f>SUM(H23-G23)</f>
        <v>14200</v>
      </c>
      <c r="J23" s="88"/>
      <c r="K23" s="39"/>
      <c r="L23" s="39"/>
      <c r="M23" s="83"/>
      <c r="N23" s="39"/>
      <c r="O23" s="39"/>
      <c r="P23" s="39"/>
      <c r="Q23" s="39"/>
    </row>
    <row r="24" spans="1:17" x14ac:dyDescent="0.2">
      <c r="A24" s="36">
        <v>3399</v>
      </c>
      <c r="G24" s="126">
        <v>61000</v>
      </c>
      <c r="H24" s="126">
        <v>75200</v>
      </c>
      <c r="I24" s="121">
        <f>SUM(H24-G24)</f>
        <v>14200</v>
      </c>
      <c r="J24" s="88"/>
      <c r="K24" s="39"/>
      <c r="L24" s="39"/>
      <c r="M24" s="83"/>
      <c r="N24" s="39"/>
      <c r="O24" s="39"/>
      <c r="P24" s="39"/>
      <c r="Q24" s="39"/>
    </row>
    <row r="25" spans="1:17" x14ac:dyDescent="0.2">
      <c r="A25" s="36"/>
      <c r="G25" s="126"/>
      <c r="H25" s="126"/>
      <c r="I25" s="121"/>
      <c r="J25" s="88"/>
      <c r="K25" s="39"/>
      <c r="L25" s="39"/>
      <c r="M25" s="83"/>
      <c r="N25" s="39"/>
      <c r="O25" s="39"/>
      <c r="P25" s="39"/>
      <c r="Q25" s="39"/>
    </row>
    <row r="26" spans="1:17" x14ac:dyDescent="0.2">
      <c r="A26" s="36">
        <v>3727</v>
      </c>
      <c r="B26" s="36" t="s">
        <v>165</v>
      </c>
      <c r="G26" s="126"/>
      <c r="H26" s="126"/>
      <c r="I26" s="121"/>
      <c r="J26" s="88"/>
      <c r="K26" s="39"/>
      <c r="L26" s="39"/>
      <c r="M26" s="83"/>
      <c r="N26" s="39"/>
      <c r="O26" s="39"/>
      <c r="P26" s="39"/>
      <c r="Q26" s="39"/>
    </row>
    <row r="27" spans="1:17" x14ac:dyDescent="0.2">
      <c r="A27" s="36"/>
      <c r="B27">
        <v>2324</v>
      </c>
      <c r="C27" t="s">
        <v>178</v>
      </c>
      <c r="G27" s="126">
        <v>99200</v>
      </c>
      <c r="H27" s="126">
        <v>101900</v>
      </c>
      <c r="I27" s="120">
        <f>SUM(H27-G27)</f>
        <v>2700</v>
      </c>
      <c r="J27" s="88"/>
      <c r="K27" s="39"/>
      <c r="L27" s="39"/>
      <c r="M27" s="83"/>
      <c r="N27" s="39"/>
      <c r="O27" s="39"/>
      <c r="P27" s="39"/>
      <c r="Q27" s="39"/>
    </row>
    <row r="28" spans="1:17" x14ac:dyDescent="0.2">
      <c r="A28" s="36">
        <v>3727</v>
      </c>
      <c r="G28" s="126">
        <v>99200</v>
      </c>
      <c r="H28" s="126">
        <v>101900</v>
      </c>
      <c r="I28" s="121">
        <f>SUM(H28-G28)</f>
        <v>2700</v>
      </c>
      <c r="J28" s="88"/>
      <c r="K28" s="39"/>
      <c r="L28" s="39"/>
      <c r="M28" s="83"/>
      <c r="N28" s="39"/>
      <c r="O28" s="39"/>
      <c r="P28" s="39"/>
      <c r="Q28" s="39"/>
    </row>
    <row r="29" spans="1:17" x14ac:dyDescent="0.2">
      <c r="A29" s="36"/>
      <c r="G29" s="113"/>
      <c r="H29" s="126"/>
      <c r="I29" s="121"/>
      <c r="J29" s="88"/>
      <c r="K29" s="39"/>
      <c r="L29" s="39"/>
      <c r="M29" s="83"/>
      <c r="N29" s="39"/>
      <c r="O29" s="39"/>
      <c r="P29" s="39"/>
      <c r="Q29" s="39"/>
    </row>
    <row r="30" spans="1:17" x14ac:dyDescent="0.2">
      <c r="A30" s="36">
        <v>6171</v>
      </c>
      <c r="B30" s="36" t="s">
        <v>25</v>
      </c>
      <c r="G30" s="113"/>
      <c r="H30" s="126"/>
      <c r="I30" s="121"/>
      <c r="J30" s="88"/>
      <c r="K30" s="39"/>
      <c r="L30" s="39"/>
      <c r="M30" s="83"/>
      <c r="N30" s="39"/>
      <c r="O30" s="39"/>
      <c r="P30" s="39"/>
      <c r="Q30" s="39"/>
    </row>
    <row r="31" spans="1:17" x14ac:dyDescent="0.2">
      <c r="A31" s="36"/>
      <c r="B31">
        <v>2111</v>
      </c>
      <c r="C31" t="s">
        <v>81</v>
      </c>
      <c r="G31" s="127">
        <v>50400</v>
      </c>
      <c r="H31" s="127">
        <v>60400</v>
      </c>
      <c r="I31" s="120">
        <f>SUM(H31-G31)</f>
        <v>10000</v>
      </c>
      <c r="J31" s="88"/>
      <c r="K31" s="39"/>
      <c r="L31" s="39"/>
      <c r="M31" s="83"/>
      <c r="N31" s="39"/>
      <c r="O31" s="39"/>
      <c r="P31" s="39"/>
      <c r="Q31" s="39"/>
    </row>
    <row r="32" spans="1:17" x14ac:dyDescent="0.2">
      <c r="A32" s="36">
        <v>6171</v>
      </c>
      <c r="G32" s="126">
        <v>972900</v>
      </c>
      <c r="H32" s="126">
        <v>982900</v>
      </c>
      <c r="I32" s="121">
        <f>SUM(H32-G32)</f>
        <v>10000</v>
      </c>
      <c r="J32" s="104"/>
    </row>
    <row r="33" spans="1:10" x14ac:dyDescent="0.2">
      <c r="A33" s="36"/>
      <c r="G33" s="113"/>
      <c r="H33" s="126"/>
      <c r="I33" s="121"/>
      <c r="J33" s="106"/>
    </row>
    <row r="34" spans="1:10" ht="13.5" thickBot="1" x14ac:dyDescent="0.25">
      <c r="G34" s="88"/>
      <c r="H34" s="125"/>
      <c r="I34" s="119"/>
      <c r="J34" s="106"/>
    </row>
    <row r="35" spans="1:10" ht="16.5" thickBot="1" x14ac:dyDescent="0.3">
      <c r="A35" s="12" t="s">
        <v>20</v>
      </c>
      <c r="B35" s="13"/>
      <c r="C35" s="13"/>
      <c r="D35" s="13"/>
      <c r="E35" s="13"/>
      <c r="F35" s="13"/>
      <c r="G35" s="90">
        <v>8571800</v>
      </c>
      <c r="H35" s="128">
        <f>SUM(G35+I35)</f>
        <v>8661500</v>
      </c>
      <c r="I35" s="122">
        <f>SUM(I8+I9+I16+I20+I24+I28+I32)</f>
        <v>89700</v>
      </c>
    </row>
    <row r="36" spans="1:10" ht="15.75" x14ac:dyDescent="0.25">
      <c r="A36" s="4"/>
      <c r="B36" s="4"/>
      <c r="C36" s="4"/>
      <c r="D36" s="4"/>
      <c r="E36" s="4"/>
      <c r="F36" s="4"/>
      <c r="G36" s="88"/>
      <c r="H36" s="88"/>
      <c r="I36" s="88"/>
    </row>
    <row r="37" spans="1:10" ht="18" x14ac:dyDescent="0.25">
      <c r="A37" s="9" t="s">
        <v>21</v>
      </c>
      <c r="G37" s="88"/>
      <c r="H37" s="88"/>
      <c r="I37" s="88"/>
    </row>
    <row r="38" spans="1:10" ht="18" x14ac:dyDescent="0.25">
      <c r="A38" s="9"/>
      <c r="G38" s="88"/>
      <c r="H38" s="88"/>
      <c r="I38" s="88"/>
    </row>
    <row r="39" spans="1:10" ht="15" x14ac:dyDescent="0.25">
      <c r="A39" s="111">
        <v>2310</v>
      </c>
      <c r="C39" s="36" t="s">
        <v>15</v>
      </c>
      <c r="G39" s="88"/>
      <c r="H39" s="88"/>
      <c r="I39" s="88"/>
    </row>
    <row r="40" spans="1:10" ht="15" x14ac:dyDescent="0.25">
      <c r="A40" s="111"/>
      <c r="B40">
        <v>5154</v>
      </c>
      <c r="C40" t="s">
        <v>166</v>
      </c>
      <c r="G40" s="88">
        <v>35600</v>
      </c>
      <c r="H40" s="88">
        <v>39700</v>
      </c>
      <c r="I40" s="112">
        <f>SUM(G40-H40)</f>
        <v>-4100</v>
      </c>
    </row>
    <row r="41" spans="1:10" ht="15" x14ac:dyDescent="0.25">
      <c r="A41" s="111">
        <v>2310</v>
      </c>
      <c r="G41" s="113">
        <v>130600</v>
      </c>
      <c r="H41" s="113">
        <f>SUM(G41-I41)</f>
        <v>134700</v>
      </c>
      <c r="I41" s="114">
        <v>-4100</v>
      </c>
    </row>
    <row r="42" spans="1:10" ht="15" x14ac:dyDescent="0.25">
      <c r="A42" s="111"/>
      <c r="G42" s="88"/>
      <c r="H42" s="88"/>
      <c r="I42" s="88"/>
    </row>
    <row r="43" spans="1:10" ht="15" x14ac:dyDescent="0.25">
      <c r="A43" s="111">
        <v>3631</v>
      </c>
      <c r="C43" s="36" t="s">
        <v>131</v>
      </c>
      <c r="G43" s="88"/>
      <c r="H43" s="88"/>
      <c r="I43" s="88"/>
    </row>
    <row r="44" spans="1:10" ht="15" x14ac:dyDescent="0.25">
      <c r="A44" s="111"/>
      <c r="B44">
        <v>5169</v>
      </c>
      <c r="C44" t="s">
        <v>37</v>
      </c>
      <c r="G44" s="88">
        <v>71000</v>
      </c>
      <c r="H44" s="88">
        <v>79000</v>
      </c>
      <c r="I44" s="112">
        <f>SUM(G44-H44)</f>
        <v>-8000</v>
      </c>
    </row>
    <row r="45" spans="1:10" ht="15" x14ac:dyDescent="0.25">
      <c r="A45" s="111">
        <v>3631</v>
      </c>
      <c r="G45" s="113">
        <v>161000</v>
      </c>
      <c r="H45" s="113">
        <f>SUM(G45-I45)</f>
        <v>169000</v>
      </c>
      <c r="I45" s="114">
        <v>-8000</v>
      </c>
    </row>
    <row r="46" spans="1:10" ht="15" x14ac:dyDescent="0.25">
      <c r="A46" s="111"/>
      <c r="G46" s="88"/>
      <c r="H46" s="113"/>
      <c r="I46" s="117"/>
    </row>
    <row r="47" spans="1:10" ht="15" x14ac:dyDescent="0.25">
      <c r="A47" s="111">
        <v>5512</v>
      </c>
      <c r="C47" s="36" t="s">
        <v>56</v>
      </c>
      <c r="G47" s="88"/>
      <c r="H47" s="88"/>
      <c r="I47" s="88"/>
    </row>
    <row r="48" spans="1:10" ht="15" x14ac:dyDescent="0.25">
      <c r="A48" s="111"/>
      <c r="B48">
        <v>5156</v>
      </c>
      <c r="C48" t="s">
        <v>179</v>
      </c>
      <c r="G48" s="89">
        <v>5000</v>
      </c>
      <c r="H48" s="89">
        <v>5500</v>
      </c>
      <c r="I48" s="112">
        <f>SUM(G48-H48)</f>
        <v>-500</v>
      </c>
      <c r="J48" s="39"/>
    </row>
    <row r="49" spans="1:9" ht="15" x14ac:dyDescent="0.25">
      <c r="A49" s="111">
        <v>5512</v>
      </c>
      <c r="G49" s="113">
        <v>111600</v>
      </c>
      <c r="H49" s="113">
        <f>SUM(G49-I49)</f>
        <v>112100</v>
      </c>
      <c r="I49" s="114">
        <v>-500</v>
      </c>
    </row>
    <row r="50" spans="1:9" ht="15" x14ac:dyDescent="0.25">
      <c r="A50" s="111"/>
      <c r="G50" s="113"/>
      <c r="H50" s="113"/>
      <c r="I50" s="114"/>
    </row>
    <row r="51" spans="1:9" ht="15" x14ac:dyDescent="0.25">
      <c r="A51" s="111">
        <v>6171</v>
      </c>
      <c r="C51" s="36" t="s">
        <v>25</v>
      </c>
      <c r="G51" s="88"/>
      <c r="H51" s="88"/>
      <c r="I51" s="88"/>
    </row>
    <row r="52" spans="1:9" ht="15" x14ac:dyDescent="0.25">
      <c r="A52" s="111"/>
      <c r="B52">
        <v>6121</v>
      </c>
      <c r="C52" s="42" t="s">
        <v>167</v>
      </c>
      <c r="G52" s="89">
        <v>830300</v>
      </c>
      <c r="H52" s="88">
        <v>854400</v>
      </c>
      <c r="I52" s="112">
        <f>SUM(G52-H52)</f>
        <v>-24100</v>
      </c>
    </row>
    <row r="53" spans="1:9" ht="15" x14ac:dyDescent="0.25">
      <c r="A53" s="111">
        <v>6171</v>
      </c>
      <c r="G53" s="113">
        <v>2742400</v>
      </c>
      <c r="H53" s="113">
        <f>SUM(G53-I53)</f>
        <v>2766500</v>
      </c>
      <c r="I53" s="114">
        <v>-24100</v>
      </c>
    </row>
    <row r="54" spans="1:9" ht="15.75" thickBot="1" x14ac:dyDescent="0.3">
      <c r="A54" s="111"/>
      <c r="B54" s="135"/>
      <c r="G54" s="113"/>
      <c r="H54" s="113"/>
      <c r="I54" s="114"/>
    </row>
    <row r="55" spans="1:9" ht="16.5" thickBot="1" x14ac:dyDescent="0.3">
      <c r="A55" s="12" t="s">
        <v>26</v>
      </c>
      <c r="B55" s="129"/>
      <c r="C55" s="13"/>
      <c r="D55" s="13"/>
      <c r="E55" s="13"/>
      <c r="F55" s="13"/>
      <c r="G55" s="96">
        <v>9331900</v>
      </c>
      <c r="H55" s="92">
        <f>SUM(G55-I55)</f>
        <v>9368600</v>
      </c>
      <c r="I55" s="118">
        <f>SUM(I41+I45+I49+I53)</f>
        <v>-36700</v>
      </c>
    </row>
    <row r="56" spans="1:9" x14ac:dyDescent="0.2">
      <c r="C56" s="36" t="s">
        <v>33</v>
      </c>
      <c r="F56" s="17"/>
      <c r="G56" s="91"/>
      <c r="H56" s="88"/>
      <c r="I56" s="89"/>
    </row>
    <row r="57" spans="1:9" x14ac:dyDescent="0.2">
      <c r="C57" t="s">
        <v>82</v>
      </c>
      <c r="F57" s="116"/>
      <c r="G57" s="91">
        <v>165600</v>
      </c>
      <c r="H57" s="91">
        <v>165600</v>
      </c>
      <c r="I57" s="123">
        <v>0</v>
      </c>
    </row>
    <row r="58" spans="1:9" x14ac:dyDescent="0.2">
      <c r="B58" s="116"/>
      <c r="C58" t="s">
        <v>160</v>
      </c>
      <c r="G58" s="91">
        <v>288000</v>
      </c>
      <c r="H58" s="91">
        <v>288000</v>
      </c>
      <c r="I58" s="123">
        <v>0</v>
      </c>
    </row>
    <row r="59" spans="1:9" ht="16.5" thickBot="1" x14ac:dyDescent="0.3">
      <c r="B59" s="130"/>
      <c r="C59" t="s">
        <v>161</v>
      </c>
      <c r="G59" s="93">
        <v>453600</v>
      </c>
      <c r="H59" s="93">
        <v>453600</v>
      </c>
      <c r="I59" s="93">
        <v>0</v>
      </c>
    </row>
    <row r="60" spans="1:9" ht="16.5" thickBot="1" x14ac:dyDescent="0.3">
      <c r="A60" s="12" t="s">
        <v>27</v>
      </c>
      <c r="B60" s="131"/>
      <c r="C60" s="13"/>
      <c r="D60" s="13"/>
      <c r="E60" s="13"/>
      <c r="F60" s="13"/>
      <c r="G60" s="94">
        <f>SUM(G55+G59)</f>
        <v>9785500</v>
      </c>
      <c r="H60" s="95">
        <f>SUM(H55+H59)</f>
        <v>9822200</v>
      </c>
      <c r="I60" s="110">
        <f>SUM(I59+I55)</f>
        <v>-36700</v>
      </c>
    </row>
    <row r="61" spans="1:9" ht="13.5" thickBot="1" x14ac:dyDescent="0.25">
      <c r="A61" s="116"/>
      <c r="F61" s="131"/>
      <c r="G61" s="88"/>
      <c r="H61" s="88"/>
      <c r="I61" s="88"/>
    </row>
    <row r="62" spans="1:9" ht="16.5" thickBot="1" x14ac:dyDescent="0.3">
      <c r="A62" s="116"/>
      <c r="B62" s="15" t="s">
        <v>28</v>
      </c>
      <c r="C62" s="17"/>
      <c r="D62" s="17"/>
      <c r="E62" s="17"/>
      <c r="F62" s="116"/>
      <c r="G62" s="90">
        <f>SUM(H35)</f>
        <v>8661500</v>
      </c>
      <c r="H62" s="88"/>
      <c r="I62" s="107"/>
    </row>
    <row r="63" spans="1:9" ht="16.5" thickBot="1" x14ac:dyDescent="0.3">
      <c r="A63" s="20"/>
      <c r="B63" s="19" t="s">
        <v>29</v>
      </c>
      <c r="C63" s="20"/>
      <c r="D63" s="116"/>
      <c r="E63" s="115"/>
      <c r="F63" s="116"/>
      <c r="G63" s="98">
        <f>SUM(H60)</f>
        <v>9822200</v>
      </c>
      <c r="H63" s="97"/>
      <c r="I63" s="101"/>
    </row>
    <row r="64" spans="1:9" x14ac:dyDescent="0.2">
      <c r="A64" s="20"/>
      <c r="B64" s="19"/>
      <c r="C64" s="20"/>
      <c r="D64" s="20"/>
      <c r="E64" s="20"/>
      <c r="F64" s="20"/>
      <c r="G64" s="99"/>
      <c r="H64" s="97"/>
      <c r="I64" s="101"/>
    </row>
    <row r="65" spans="1:9" ht="16.5" thickBot="1" x14ac:dyDescent="0.3">
      <c r="A65" s="20"/>
      <c r="B65" s="22" t="s">
        <v>30</v>
      </c>
      <c r="C65" s="23"/>
      <c r="D65" s="23"/>
      <c r="E65" s="41"/>
      <c r="F65" s="23"/>
      <c r="G65" s="108">
        <f>SUM(G62-G63)</f>
        <v>-1160700</v>
      </c>
      <c r="H65" s="97"/>
      <c r="I65" s="102"/>
    </row>
    <row r="66" spans="1:9" x14ac:dyDescent="0.2">
      <c r="A66" s="20"/>
      <c r="B66" s="2"/>
      <c r="C66" s="20"/>
      <c r="D66" s="20"/>
      <c r="E66" s="20"/>
      <c r="F66" s="20"/>
      <c r="H66" s="100"/>
      <c r="I66" s="103"/>
    </row>
    <row r="67" spans="1:9" x14ac:dyDescent="0.2">
      <c r="A67" s="20"/>
      <c r="B67" s="2"/>
      <c r="C67" s="2"/>
      <c r="D67" s="2"/>
      <c r="E67" s="2"/>
      <c r="F67" s="20"/>
      <c r="H67" s="52"/>
      <c r="I67" s="104"/>
    </row>
    <row r="68" spans="1:9" x14ac:dyDescent="0.2">
      <c r="H68" s="39"/>
      <c r="I68" s="104"/>
    </row>
    <row r="69" spans="1:9" x14ac:dyDescent="0.2">
      <c r="H69" s="39"/>
      <c r="I69" s="104"/>
    </row>
    <row r="70" spans="1:9" x14ac:dyDescent="0.2">
      <c r="B70" t="s">
        <v>180</v>
      </c>
      <c r="H70" s="39"/>
      <c r="I70" s="104"/>
    </row>
    <row r="71" spans="1:9" x14ac:dyDescent="0.2">
      <c r="H71" s="87"/>
      <c r="I71" s="105"/>
    </row>
    <row r="72" spans="1:9" x14ac:dyDescent="0.2">
      <c r="D72" s="8" t="s">
        <v>84</v>
      </c>
      <c r="H72" s="39"/>
      <c r="I72" s="39"/>
    </row>
    <row r="73" spans="1:9" x14ac:dyDescent="0.2">
      <c r="B73" s="36"/>
      <c r="E73" s="1"/>
      <c r="G73" s="109"/>
      <c r="H73" s="39"/>
      <c r="I73" s="39"/>
    </row>
    <row r="74" spans="1:9" x14ac:dyDescent="0.2">
      <c r="A74" s="36"/>
      <c r="B74" s="2"/>
      <c r="C74" s="36"/>
      <c r="D74" s="36"/>
      <c r="E74" s="36"/>
      <c r="F74" s="36"/>
      <c r="G74"/>
      <c r="H74" s="39"/>
      <c r="I74" s="39"/>
    </row>
    <row r="75" spans="1:9" x14ac:dyDescent="0.2">
      <c r="A75" s="2"/>
      <c r="C75" s="2"/>
      <c r="D75" s="2"/>
      <c r="E75" s="6"/>
    </row>
  </sheetData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2018-09-20T19:16:24Z</cp:lastPrinted>
  <dcterms:created xsi:type="dcterms:W3CDTF">2006-01-04T09:08:37Z</dcterms:created>
  <dcterms:modified xsi:type="dcterms:W3CDTF">2018-09-20T19:20:53Z</dcterms:modified>
</cp:coreProperties>
</file>