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10" windowWidth="11880" windowHeight="5505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'2009,10,11,12'!$A$1:$M$76</definedName>
  </definedNames>
  <calcPr calcId="145621"/>
</workbook>
</file>

<file path=xl/calcChain.xml><?xml version="1.0" encoding="utf-8"?>
<calcChain xmlns="http://schemas.openxmlformats.org/spreadsheetml/2006/main">
  <c r="I57" i="8" l="1"/>
  <c r="I56" i="8"/>
  <c r="H53" i="8"/>
  <c r="I52" i="8"/>
  <c r="I48" i="8" l="1"/>
  <c r="I47" i="8" l="1"/>
  <c r="I49" i="8" s="1"/>
  <c r="I59" i="8" s="1"/>
  <c r="H44" i="8"/>
  <c r="I43" i="8"/>
  <c r="H40" i="8"/>
  <c r="I64" i="8" l="1"/>
  <c r="H59" i="8"/>
  <c r="H64" i="8" s="1"/>
  <c r="H49" i="8"/>
  <c r="I29" i="8"/>
  <c r="I31" i="8" s="1"/>
  <c r="H18" i="8"/>
  <c r="I17" i="8"/>
  <c r="H14" i="8"/>
  <c r="I34" i="8" l="1"/>
  <c r="H34" i="8" s="1"/>
  <c r="H31" i="8"/>
  <c r="G64" i="8"/>
  <c r="I39" i="8" l="1"/>
  <c r="I13" i="8" l="1"/>
  <c r="J255" i="2" l="1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H81" i="2" l="1"/>
  <c r="H83" i="2" s="1"/>
  <c r="G67" i="8"/>
  <c r="G261" i="2"/>
  <c r="G66" i="8"/>
  <c r="G81" i="2"/>
  <c r="G83" i="2" s="1"/>
  <c r="H261" i="2"/>
  <c r="I261" i="2"/>
  <c r="I265" i="2" s="1"/>
  <c r="J81" i="2"/>
  <c r="J83" i="2" s="1"/>
  <c r="J261" i="2"/>
  <c r="J265" i="2" s="1"/>
  <c r="G69" i="8" l="1"/>
</calcChain>
</file>

<file path=xl/sharedStrings.xml><?xml version="1.0" encoding="utf-8"?>
<sst xmlns="http://schemas.openxmlformats.org/spreadsheetml/2006/main" count="239" uniqueCount="184">
  <si>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</si>
  <si>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</si>
  <si>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</si>
  <si>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</si>
  <si>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</si>
  <si>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</si>
  <si>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</si>
  <si>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</si>
  <si>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</si>
  <si>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</si>
  <si>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</si>
  <si>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</si>
  <si>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</si>
  <si>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</si>
  <si>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</si>
  <si>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</si>
  <si>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</si>
  <si>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</si>
  <si>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</si>
  <si>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</si>
  <si>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</si>
  <si>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</si>
  <si>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</si>
  <si>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</si>
  <si>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</si>
  <si>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</si>
  <si>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</si>
  <si>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</si>
  <si>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</si>
  <si>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</si>
  <si>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</si>
  <si>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</si>
  <si>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</si>
  <si>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</si>
  <si>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</si>
  <si>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</si>
  <si>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</si>
  <si>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</si>
  <si>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</si>
  <si>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</si>
  <si>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</si>
  <si>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</si>
  <si>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</si>
  <si>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</si>
  <si>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</si>
  <si>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</si>
  <si>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</si>
  <si>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</si>
  <si>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</si>
  <si>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</si>
  <si>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</si>
  <si>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</si>
  <si>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</si>
  <si>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</si>
  <si>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</si>
  <si>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</si>
  <si>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</si>
  <si>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</si>
  <si>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</si>
  <si>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</si>
  <si>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</si>
  <si>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</si>
  <si>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</si>
  <si>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</si>
  <si>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</si>
  <si>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</si>
  <si>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</si>
  <si>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</si>
  <si>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</si>
  <si>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</si>
  <si>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</si>
  <si>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</si>
  <si>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</si>
  <si>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</si>
  <si>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</si>
  <si>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</si>
  <si>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</si>
  <si>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</si>
  <si>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</si>
  <si>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</si>
  <si>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</si>
  <si>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</si>
  <si>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</si>
  <si>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</si>
  <si>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</si>
  <si>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</si>
  <si>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</si>
  <si>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</si>
  <si>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</si>
  <si>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</si>
  <si>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</si>
  <si>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</si>
  <si>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</si>
  <si>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</si>
  <si>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</si>
  <si>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</si>
  <si>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</si>
  <si>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</si>
  <si>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</si>
  <si>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</si>
  <si>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</si>
  <si>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</si>
  <si>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</si>
  <si>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</si>
  <si>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</si>
  <si>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</si>
  <si>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</si>
  <si>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</si>
  <si>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</si>
  <si>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</si>
  <si>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</si>
  <si>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</si>
  <si>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</si>
  <si>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</si>
  <si>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</si>
  <si>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</si>
  <si>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</si>
  <si>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</si>
  <si>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</si>
  <si>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</si>
  <si>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</si>
  <si>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</si>
  <si>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</si>
  <si>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</si>
  <si>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</si>
  <si>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</si>
  <si>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</si>
  <si>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</si>
  <si>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</si>
  <si>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</si>
  <si>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</si>
  <si>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</si>
  <si>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</si>
  <si>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</si>
  <si>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</si>
  <si>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</si>
  <si>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</si>
  <si>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</si>
  <si>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</si>
  <si>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</si>
  <si>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</si>
  <si>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</si>
  <si>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</si>
  <si>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</si>
  <si>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</si>
  <si>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</si>
  <si>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</si>
  <si>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</si>
  <si>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</si>
  <si>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</si>
  <si>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</si>
  <si>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</si>
  <si>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</si>
  <si>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</si>
  <si>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</si>
  <si>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</si>
  <si>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</si>
  <si>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</si>
  <si>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</si>
  <si>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</si>
  <si>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</si>
  <si>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</si>
  <si>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</si>
  <si>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>Příjmy z poskyt. služ. a výr.</t>
  </si>
  <si>
    <t xml:space="preserve">          Rozdíl</t>
  </si>
  <si>
    <t>Prevence vzniku odpadů</t>
  </si>
  <si>
    <t>Přijaté nekap. náhrady</t>
  </si>
  <si>
    <t>El. energie</t>
  </si>
  <si>
    <t>Budovy haly, stavby</t>
  </si>
  <si>
    <t>Drobný hmotný dlouh. majetek</t>
  </si>
  <si>
    <t>Rozpočtové opatření č. 3/2018</t>
  </si>
  <si>
    <t>schv. rozp. vč. RO č. 2/2018</t>
  </si>
  <si>
    <t xml:space="preserve">         RO č. 3/2018</t>
  </si>
  <si>
    <t>Daň z hazardních her</t>
  </si>
  <si>
    <t>NI př. transfer od obcí</t>
  </si>
  <si>
    <t>Odvád. a čišt.odp.vod a nakládání s kaly</t>
  </si>
  <si>
    <t>Zálež.kultury,církví a sděl.prostředků</t>
  </si>
  <si>
    <t>Přijaté neinvest. dary</t>
  </si>
  <si>
    <t>Ve Hvozdnici 28.06.2018</t>
  </si>
  <si>
    <t>Ostatní neinvestiční výdaje j.n.</t>
  </si>
  <si>
    <t>Ostatní činnosti j.n.</t>
  </si>
  <si>
    <t>Přijaté dary na poříz. dl. majetku</t>
  </si>
  <si>
    <t>Razítko obce</t>
  </si>
  <si>
    <t>JUDr. Helena Kučerová, Ph.D., v.r., 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</si>
</sst>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3" fontId="6" fillId="0" borderId="0" xfId="0" applyNumberFormat="1" applyFont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3" fontId="6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165" fontId="6" fillId="0" borderId="8" xfId="0" applyNumberFormat="1" applyFont="1" applyBorder="1"/>
    <xf numFmtId="165" fontId="6" fillId="0" borderId="0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5" fillId="0" borderId="0" xfId="0" applyNumberFormat="1" applyFont="1" applyFill="1" applyBorder="1"/>
    <xf numFmtId="165" fontId="16" fillId="0" borderId="0" xfId="0" applyNumberFormat="1" applyFont="1" applyBorder="1"/>
    <xf numFmtId="165" fontId="17" fillId="0" borderId="0" xfId="0" applyNumberFormat="1" applyFont="1" applyBorder="1"/>
    <xf numFmtId="165" fontId="16" fillId="0" borderId="0" xfId="0" applyNumberFormat="1" applyFont="1" applyFill="1" applyBorder="1"/>
    <xf numFmtId="4" fontId="16" fillId="0" borderId="0" xfId="0" applyNumberFormat="1" applyFont="1"/>
    <xf numFmtId="4" fontId="18" fillId="0" borderId="0" xfId="0" applyNumberFormat="1" applyFont="1"/>
    <xf numFmtId="3" fontId="16" fillId="0" borderId="0" xfId="0" applyNumberFormat="1" applyFont="1"/>
    <xf numFmtId="165" fontId="16" fillId="0" borderId="0" xfId="0" applyNumberFormat="1" applyFont="1"/>
    <xf numFmtId="165" fontId="19" fillId="0" borderId="11" xfId="0" applyNumberFormat="1" applyFont="1" applyFill="1" applyBorder="1"/>
    <xf numFmtId="164" fontId="5" fillId="0" borderId="0" xfId="0" applyNumberFormat="1" applyFont="1"/>
    <xf numFmtId="165" fontId="19" fillId="0" borderId="2" xfId="0" applyNumberFormat="1" applyFont="1" applyFill="1" applyBorder="1"/>
    <xf numFmtId="0" fontId="20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11" fillId="0" borderId="0" xfId="0" applyNumberFormat="1" applyFont="1"/>
    <xf numFmtId="165" fontId="19" fillId="0" borderId="2" xfId="0" applyNumberFormat="1" applyFont="1" applyBorder="1"/>
    <xf numFmtId="0" fontId="8" fillId="0" borderId="0" xfId="0" applyFont="1"/>
    <xf numFmtId="165" fontId="0" fillId="0" borderId="0" xfId="0" applyNumberForma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21" fillId="0" borderId="2" xfId="0" applyNumberFormat="1" applyFont="1" applyBorder="1" applyAlignment="1">
      <alignment horizontal="centerContinuous"/>
    </xf>
    <xf numFmtId="165" fontId="0" fillId="0" borderId="0" xfId="0" applyNumberFormat="1" applyFont="1" applyFill="1"/>
    <xf numFmtId="4" fontId="1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/>
    <xf numFmtId="0" fontId="0" fillId="0" borderId="2" xfId="0" applyBorder="1"/>
    <xf numFmtId="164" fontId="0" fillId="0" borderId="0" xfId="0" applyNumberForma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view="pageBreakPreview" zoomScale="150" zoomScaleNormal="100" zoomScaleSheetLayoutView="150" workbookViewId="0">
      <pane ySplit="4" topLeftCell="A57" activePane="bottomLeft" state="frozen"/>
      <selection pane="bottomLeft" activeCell="G68" sqref="G68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7.140625" customWidth="1"/>
    <col min="7" max="7" width="24.140625" style="86" customWidth="1"/>
    <col min="8" max="8" width="17.7109375" customWidth="1"/>
    <col min="9" max="9" width="16.5703125" customWidth="1"/>
    <col min="10" max="11" width="14.5703125" hidden="1" customWidth="1"/>
    <col min="12" max="12" width="0.140625" customWidth="1"/>
    <col min="13" max="13" width="0.28515625" style="80" hidden="1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6" t="s">
        <v>171</v>
      </c>
      <c r="H2" t="s">
        <v>172</v>
      </c>
      <c r="I2" t="s">
        <v>164</v>
      </c>
    </row>
    <row r="3" spans="1:17" x14ac:dyDescent="0.2">
      <c r="G3" s="87"/>
      <c r="H3" s="10"/>
      <c r="I3" s="10"/>
      <c r="J3" s="10"/>
      <c r="K3" s="10"/>
      <c r="L3" s="10"/>
      <c r="M3" s="82"/>
      <c r="N3" s="10"/>
      <c r="O3" s="10"/>
      <c r="P3" s="10"/>
      <c r="Q3" s="10"/>
    </row>
    <row r="4" spans="1:17" s="38" customFormat="1" ht="15.75" x14ac:dyDescent="0.25">
      <c r="A4" s="37"/>
      <c r="B4" s="38" t="s">
        <v>170</v>
      </c>
      <c r="G4" s="88"/>
      <c r="H4" s="53"/>
      <c r="I4" s="53"/>
      <c r="J4" s="53"/>
      <c r="K4" s="53"/>
      <c r="L4" s="53"/>
      <c r="M4" s="83"/>
      <c r="N4" s="53"/>
      <c r="O4" s="53"/>
      <c r="P4" s="53"/>
      <c r="Q4" s="53"/>
    </row>
    <row r="5" spans="1:17" x14ac:dyDescent="0.2">
      <c r="H5" s="129"/>
    </row>
    <row r="6" spans="1:17" ht="15.75" x14ac:dyDescent="0.25">
      <c r="A6" s="4" t="s">
        <v>0</v>
      </c>
      <c r="H6" s="129"/>
    </row>
    <row r="7" spans="1:17" ht="15.75" x14ac:dyDescent="0.25">
      <c r="A7" s="4" t="s">
        <v>1</v>
      </c>
      <c r="H7" s="129"/>
    </row>
    <row r="8" spans="1:17" ht="15.75" x14ac:dyDescent="0.25">
      <c r="A8" s="4"/>
      <c r="B8" s="36">
        <v>1381</v>
      </c>
      <c r="C8" t="s">
        <v>173</v>
      </c>
      <c r="G8" s="130">
        <v>16000</v>
      </c>
      <c r="H8" s="130">
        <v>18200</v>
      </c>
      <c r="I8" s="128">
        <v>2200</v>
      </c>
    </row>
    <row r="9" spans="1:17" ht="15" x14ac:dyDescent="0.2">
      <c r="A9" s="122"/>
      <c r="B9" s="36">
        <v>4121</v>
      </c>
      <c r="C9" t="s">
        <v>174</v>
      </c>
      <c r="G9" s="130">
        <v>0</v>
      </c>
      <c r="H9" s="130">
        <v>20000</v>
      </c>
      <c r="I9" s="128">
        <v>20000</v>
      </c>
    </row>
    <row r="10" spans="1:17" ht="15.75" x14ac:dyDescent="0.25">
      <c r="A10" s="4"/>
      <c r="G10" s="138"/>
      <c r="H10" s="129"/>
      <c r="I10" s="10"/>
    </row>
    <row r="11" spans="1:17" x14ac:dyDescent="0.2">
      <c r="A11" s="36" t="s">
        <v>162</v>
      </c>
      <c r="G11" s="131"/>
      <c r="H11" s="131"/>
      <c r="I11" s="123"/>
      <c r="J11" s="90"/>
      <c r="K11" s="39"/>
      <c r="L11" s="39"/>
      <c r="M11" s="84"/>
      <c r="N11" s="39"/>
      <c r="O11" s="39"/>
      <c r="P11" s="39"/>
      <c r="Q11" s="39"/>
    </row>
    <row r="12" spans="1:17" x14ac:dyDescent="0.2">
      <c r="A12" s="36">
        <v>2310</v>
      </c>
      <c r="B12" s="36" t="s">
        <v>15</v>
      </c>
      <c r="G12" s="131"/>
      <c r="H12" s="131"/>
      <c r="I12" s="124"/>
      <c r="J12" s="90"/>
      <c r="K12" s="39"/>
      <c r="L12" s="39"/>
      <c r="M12" s="84"/>
      <c r="N12" s="39"/>
      <c r="O12" s="39"/>
      <c r="P12" s="39"/>
      <c r="Q12" s="39"/>
    </row>
    <row r="13" spans="1:17" x14ac:dyDescent="0.2">
      <c r="B13">
        <v>2111</v>
      </c>
      <c r="C13" t="s">
        <v>163</v>
      </c>
      <c r="G13" s="131">
        <v>6600</v>
      </c>
      <c r="H13" s="131">
        <v>8500</v>
      </c>
      <c r="I13" s="124">
        <f>SUM(H13-G13)</f>
        <v>1900</v>
      </c>
      <c r="J13" s="90"/>
      <c r="K13" s="39"/>
      <c r="L13" s="39"/>
      <c r="M13" s="84"/>
      <c r="N13" s="39"/>
      <c r="O13" s="39"/>
      <c r="P13" s="39"/>
      <c r="Q13" s="39"/>
    </row>
    <row r="14" spans="1:17" x14ac:dyDescent="0.2">
      <c r="A14" s="36">
        <v>2310</v>
      </c>
      <c r="G14" s="132">
        <v>123600</v>
      </c>
      <c r="H14" s="132">
        <f>SUM(G14+I14)</f>
        <v>125500</v>
      </c>
      <c r="I14" s="125">
        <v>1900</v>
      </c>
      <c r="J14" s="90"/>
      <c r="K14" s="39"/>
      <c r="L14" s="39"/>
      <c r="M14" s="84"/>
      <c r="N14" s="39"/>
      <c r="O14" s="39"/>
      <c r="P14" s="39"/>
      <c r="Q14" s="39"/>
    </row>
    <row r="15" spans="1:17" x14ac:dyDescent="0.2">
      <c r="A15" s="36"/>
      <c r="G15" s="132"/>
      <c r="H15" s="132"/>
      <c r="I15" s="125"/>
      <c r="J15" s="90"/>
      <c r="K15" s="39"/>
      <c r="L15" s="39"/>
      <c r="M15" s="84"/>
      <c r="N15" s="39"/>
      <c r="O15" s="39"/>
      <c r="P15" s="39"/>
      <c r="Q15" s="39"/>
    </row>
    <row r="16" spans="1:17" x14ac:dyDescent="0.2">
      <c r="A16" s="36">
        <v>2321</v>
      </c>
      <c r="B16" s="36" t="s">
        <v>175</v>
      </c>
      <c r="G16" s="131"/>
      <c r="H16" s="131"/>
      <c r="I16" s="124"/>
      <c r="J16" s="90"/>
      <c r="K16" s="39"/>
      <c r="L16" s="39"/>
      <c r="M16" s="84"/>
      <c r="N16" s="39"/>
      <c r="O16" s="39"/>
      <c r="P16" s="39"/>
      <c r="Q16" s="39"/>
    </row>
    <row r="17" spans="1:17" x14ac:dyDescent="0.2">
      <c r="B17">
        <v>3121</v>
      </c>
      <c r="C17" t="s">
        <v>181</v>
      </c>
      <c r="G17" s="131">
        <v>28000</v>
      </c>
      <c r="H17" s="131">
        <v>44000</v>
      </c>
      <c r="I17" s="124">
        <f>SUM(H17-G17)</f>
        <v>16000</v>
      </c>
      <c r="J17" s="90"/>
      <c r="K17" s="39"/>
      <c r="L17" s="39"/>
      <c r="M17" s="84"/>
      <c r="N17" s="39"/>
      <c r="O17" s="39"/>
      <c r="P17" s="39"/>
      <c r="Q17" s="39"/>
    </row>
    <row r="18" spans="1:17" x14ac:dyDescent="0.2">
      <c r="A18" s="36">
        <v>2321</v>
      </c>
      <c r="G18" s="132">
        <v>68000</v>
      </c>
      <c r="H18" s="132">
        <f>SUM(G18+I18)</f>
        <v>84000</v>
      </c>
      <c r="I18" s="125">
        <v>16000</v>
      </c>
      <c r="J18" s="90"/>
      <c r="K18" s="39"/>
      <c r="L18" s="39"/>
      <c r="M18" s="84"/>
      <c r="N18" s="39"/>
      <c r="O18" s="39"/>
      <c r="P18" s="39"/>
      <c r="Q18" s="39"/>
    </row>
    <row r="19" spans="1:17" x14ac:dyDescent="0.2">
      <c r="A19" s="36"/>
      <c r="G19" s="132"/>
      <c r="H19" s="132"/>
      <c r="I19" s="125"/>
      <c r="J19" s="90"/>
      <c r="K19" s="39"/>
      <c r="L19" s="39"/>
      <c r="M19" s="84"/>
      <c r="N19" s="39"/>
      <c r="O19" s="39"/>
      <c r="P19" s="39"/>
      <c r="Q19" s="39"/>
    </row>
    <row r="20" spans="1:17" x14ac:dyDescent="0.2">
      <c r="A20" s="36">
        <v>3727</v>
      </c>
      <c r="B20" s="36" t="s">
        <v>165</v>
      </c>
      <c r="G20" s="132"/>
      <c r="H20" s="132"/>
      <c r="I20" s="125"/>
      <c r="J20" s="90"/>
      <c r="K20" s="39"/>
      <c r="L20" s="39"/>
      <c r="M20" s="84"/>
      <c r="N20" s="39"/>
      <c r="O20" s="39"/>
      <c r="P20" s="39"/>
      <c r="Q20" s="39"/>
    </row>
    <row r="21" spans="1:17" ht="15.75" x14ac:dyDescent="0.25">
      <c r="A21" s="36"/>
      <c r="B21">
        <v>2324</v>
      </c>
      <c r="C21" t="s">
        <v>166</v>
      </c>
      <c r="G21" s="133">
        <v>70000</v>
      </c>
      <c r="H21" s="133">
        <v>84600</v>
      </c>
      <c r="I21" s="124">
        <v>14600</v>
      </c>
      <c r="J21" s="93"/>
      <c r="K21" s="81"/>
      <c r="L21" s="81"/>
      <c r="M21" s="85"/>
      <c r="N21" s="81"/>
      <c r="O21" s="81"/>
      <c r="P21" s="81"/>
      <c r="Q21" s="81"/>
    </row>
    <row r="22" spans="1:17" x14ac:dyDescent="0.2">
      <c r="A22" s="36">
        <v>3727</v>
      </c>
      <c r="G22" s="132">
        <v>70000</v>
      </c>
      <c r="H22" s="132">
        <v>84600</v>
      </c>
      <c r="I22" s="125">
        <v>14600</v>
      </c>
      <c r="J22" s="90"/>
      <c r="K22" s="39"/>
      <c r="L22" s="39"/>
      <c r="M22" s="84"/>
      <c r="N22" s="39"/>
      <c r="O22" s="39"/>
      <c r="P22" s="39"/>
      <c r="Q22" s="39"/>
    </row>
    <row r="23" spans="1:17" x14ac:dyDescent="0.2">
      <c r="A23" s="36"/>
      <c r="G23" s="116"/>
      <c r="H23" s="132"/>
      <c r="I23" s="125"/>
      <c r="J23" s="90"/>
      <c r="K23" s="39"/>
      <c r="L23" s="39"/>
      <c r="M23" s="84"/>
      <c r="N23" s="39"/>
      <c r="O23" s="39"/>
      <c r="P23" s="39"/>
      <c r="Q23" s="39"/>
    </row>
    <row r="24" spans="1:17" x14ac:dyDescent="0.2">
      <c r="A24" s="36">
        <v>3399</v>
      </c>
      <c r="B24" s="36" t="s">
        <v>176</v>
      </c>
      <c r="G24" s="116"/>
      <c r="H24" s="132"/>
      <c r="I24" s="125"/>
      <c r="J24" s="90"/>
      <c r="K24" s="39"/>
      <c r="L24" s="39"/>
      <c r="M24" s="84"/>
      <c r="N24" s="39"/>
      <c r="O24" s="39"/>
      <c r="P24" s="39"/>
      <c r="Q24" s="39"/>
    </row>
    <row r="25" spans="1:17" x14ac:dyDescent="0.2">
      <c r="A25" s="36"/>
      <c r="B25">
        <v>2321</v>
      </c>
      <c r="C25" t="s">
        <v>177</v>
      </c>
      <c r="G25" s="133">
        <v>0</v>
      </c>
      <c r="H25" s="133">
        <v>61000</v>
      </c>
      <c r="I25" s="124">
        <v>61000</v>
      </c>
      <c r="J25" s="90"/>
      <c r="K25" s="39"/>
      <c r="L25" s="39"/>
      <c r="M25" s="84"/>
      <c r="N25" s="39"/>
      <c r="O25" s="39"/>
      <c r="P25" s="39"/>
      <c r="Q25" s="39"/>
    </row>
    <row r="26" spans="1:17" x14ac:dyDescent="0.2">
      <c r="A26" s="36">
        <v>3399</v>
      </c>
      <c r="G26" s="132">
        <v>0</v>
      </c>
      <c r="H26" s="132">
        <v>61000</v>
      </c>
      <c r="I26" s="125">
        <v>61000</v>
      </c>
      <c r="J26" s="90"/>
      <c r="K26" s="39"/>
      <c r="L26" s="39"/>
      <c r="M26" s="84"/>
      <c r="N26" s="39"/>
      <c r="O26" s="39"/>
      <c r="P26" s="39"/>
      <c r="Q26" s="39"/>
    </row>
    <row r="27" spans="1:17" x14ac:dyDescent="0.2">
      <c r="A27" s="36"/>
      <c r="G27" s="116"/>
      <c r="H27" s="132"/>
      <c r="I27" s="125"/>
      <c r="J27" s="90"/>
      <c r="K27" s="39"/>
      <c r="L27" s="39"/>
      <c r="M27" s="84"/>
      <c r="N27" s="39"/>
      <c r="O27" s="39"/>
      <c r="P27" s="39"/>
      <c r="Q27" s="39"/>
    </row>
    <row r="28" spans="1:17" x14ac:dyDescent="0.2">
      <c r="A28" s="36">
        <v>6171</v>
      </c>
      <c r="B28" s="36" t="s">
        <v>25</v>
      </c>
      <c r="G28" s="116"/>
      <c r="H28" s="132"/>
      <c r="I28" s="125"/>
      <c r="J28" s="90"/>
      <c r="K28" s="39"/>
      <c r="L28" s="39"/>
      <c r="M28" s="84"/>
      <c r="N28" s="39"/>
      <c r="O28" s="39"/>
      <c r="P28" s="39"/>
      <c r="Q28" s="39"/>
    </row>
    <row r="29" spans="1:17" x14ac:dyDescent="0.2">
      <c r="A29" s="36"/>
      <c r="B29">
        <v>2111</v>
      </c>
      <c r="C29" t="s">
        <v>81</v>
      </c>
      <c r="G29" s="133">
        <v>38000</v>
      </c>
      <c r="H29" s="133">
        <v>50400</v>
      </c>
      <c r="I29" s="124">
        <f>SUM(H29-G29)</f>
        <v>12400</v>
      </c>
      <c r="J29" s="90"/>
      <c r="K29" s="39"/>
      <c r="L29" s="39"/>
      <c r="M29" s="84"/>
      <c r="N29" s="39"/>
      <c r="O29" s="39"/>
      <c r="P29" s="39"/>
      <c r="Q29" s="39"/>
    </row>
    <row r="30" spans="1:17" x14ac:dyDescent="0.2">
      <c r="A30" s="36"/>
      <c r="B30">
        <v>2324</v>
      </c>
      <c r="C30" t="s">
        <v>166</v>
      </c>
      <c r="G30" s="133">
        <v>0</v>
      </c>
      <c r="H30" s="133">
        <v>654500</v>
      </c>
      <c r="I30" s="124">
        <v>654500</v>
      </c>
      <c r="J30" s="90"/>
      <c r="K30" s="39"/>
      <c r="L30" s="39"/>
      <c r="M30" s="84"/>
      <c r="N30" s="39"/>
      <c r="O30" s="39"/>
      <c r="P30" s="39"/>
      <c r="Q30" s="39"/>
    </row>
    <row r="31" spans="1:17" x14ac:dyDescent="0.2">
      <c r="A31" s="36">
        <v>6171</v>
      </c>
      <c r="G31" s="132">
        <v>306000</v>
      </c>
      <c r="H31" s="132">
        <f>SUM(G31+I31)</f>
        <v>972900</v>
      </c>
      <c r="I31" s="125">
        <f>SUM(I29+I30)</f>
        <v>666900</v>
      </c>
      <c r="J31" s="107"/>
    </row>
    <row r="32" spans="1:17" x14ac:dyDescent="0.2">
      <c r="A32" s="36"/>
      <c r="G32" s="116"/>
      <c r="H32" s="132"/>
      <c r="I32" s="125"/>
      <c r="J32" s="109"/>
    </row>
    <row r="33" spans="1:10" ht="13.5" thickBot="1" x14ac:dyDescent="0.25">
      <c r="G33" s="90"/>
      <c r="H33" s="131"/>
      <c r="I33" s="123"/>
      <c r="J33" s="109"/>
    </row>
    <row r="34" spans="1:10" ht="16.5" thickBot="1" x14ac:dyDescent="0.3">
      <c r="A34" s="12" t="s">
        <v>20</v>
      </c>
      <c r="B34" s="13"/>
      <c r="C34" s="13"/>
      <c r="D34" s="13"/>
      <c r="E34" s="13"/>
      <c r="F34" s="13"/>
      <c r="G34" s="92">
        <v>7789200</v>
      </c>
      <c r="H34" s="134">
        <f>SUM(G34+I34)</f>
        <v>8571800</v>
      </c>
      <c r="I34" s="126">
        <f>SUM(I31+I26+I22+I18+I14+I9+I8)</f>
        <v>782600</v>
      </c>
    </row>
    <row r="35" spans="1:10" ht="15.75" x14ac:dyDescent="0.25">
      <c r="A35" s="4"/>
      <c r="B35" s="4"/>
      <c r="C35" s="4"/>
      <c r="D35" s="4"/>
      <c r="E35" s="4"/>
      <c r="F35" s="4"/>
      <c r="G35" s="90"/>
      <c r="H35" s="90"/>
      <c r="I35" s="90"/>
    </row>
    <row r="36" spans="1:10" ht="18" x14ac:dyDescent="0.25">
      <c r="A36" s="9" t="s">
        <v>21</v>
      </c>
      <c r="G36" s="90"/>
      <c r="H36" s="90"/>
      <c r="I36" s="90"/>
    </row>
    <row r="37" spans="1:10" ht="18" x14ac:dyDescent="0.25">
      <c r="A37" s="9"/>
      <c r="G37" s="90"/>
      <c r="H37" s="90"/>
      <c r="I37" s="90"/>
    </row>
    <row r="38" spans="1:10" ht="15" x14ac:dyDescent="0.25">
      <c r="A38" s="114">
        <v>2310</v>
      </c>
      <c r="C38" s="36" t="s">
        <v>15</v>
      </c>
      <c r="G38" s="90"/>
      <c r="H38" s="90"/>
      <c r="I38" s="90"/>
    </row>
    <row r="39" spans="1:10" ht="15" x14ac:dyDescent="0.25">
      <c r="A39" s="114"/>
      <c r="B39">
        <v>5154</v>
      </c>
      <c r="C39" t="s">
        <v>167</v>
      </c>
      <c r="G39" s="90">
        <v>16300</v>
      </c>
      <c r="H39" s="90">
        <v>35600</v>
      </c>
      <c r="I39" s="115">
        <f>SUM(G39-H39)</f>
        <v>-19300</v>
      </c>
    </row>
    <row r="40" spans="1:10" ht="15" x14ac:dyDescent="0.25">
      <c r="A40" s="114">
        <v>2310</v>
      </c>
      <c r="G40" s="116">
        <v>111300</v>
      </c>
      <c r="H40" s="116">
        <f>SUM(G40-I40)</f>
        <v>130600</v>
      </c>
      <c r="I40" s="117">
        <v>-19300</v>
      </c>
    </row>
    <row r="41" spans="1:10" ht="15" x14ac:dyDescent="0.25">
      <c r="A41" s="114"/>
      <c r="G41" s="90"/>
      <c r="H41" s="90"/>
      <c r="I41" s="90"/>
    </row>
    <row r="42" spans="1:10" ht="15" x14ac:dyDescent="0.25">
      <c r="A42" s="114">
        <v>3631</v>
      </c>
      <c r="C42" s="36" t="s">
        <v>131</v>
      </c>
      <c r="G42" s="90"/>
      <c r="H42" s="90"/>
      <c r="I42" s="90"/>
    </row>
    <row r="43" spans="1:10" ht="15" x14ac:dyDescent="0.25">
      <c r="A43" s="114"/>
      <c r="B43">
        <v>5169</v>
      </c>
      <c r="C43" t="s">
        <v>37</v>
      </c>
      <c r="G43" s="90">
        <v>28400</v>
      </c>
      <c r="H43" s="90">
        <v>71000</v>
      </c>
      <c r="I43" s="115">
        <f>SUM(G43-H43)</f>
        <v>-42600</v>
      </c>
    </row>
    <row r="44" spans="1:10" ht="15" x14ac:dyDescent="0.25">
      <c r="A44" s="114">
        <v>3631</v>
      </c>
      <c r="G44" s="116">
        <v>118400</v>
      </c>
      <c r="H44" s="116">
        <f>SUM(G44-I44)</f>
        <v>161000</v>
      </c>
      <c r="I44" s="117">
        <v>-42600</v>
      </c>
    </row>
    <row r="45" spans="1:10" ht="15" x14ac:dyDescent="0.25">
      <c r="A45" s="114"/>
      <c r="G45" s="90"/>
      <c r="H45" s="116"/>
      <c r="I45" s="120"/>
    </row>
    <row r="46" spans="1:10" ht="15" x14ac:dyDescent="0.25">
      <c r="A46" s="114">
        <v>5512</v>
      </c>
      <c r="C46" s="36" t="s">
        <v>56</v>
      </c>
      <c r="G46" s="90"/>
      <c r="H46" s="90"/>
      <c r="I46" s="90"/>
    </row>
    <row r="47" spans="1:10" ht="15" x14ac:dyDescent="0.25">
      <c r="A47" s="114"/>
      <c r="B47">
        <v>5137</v>
      </c>
      <c r="C47" t="s">
        <v>169</v>
      </c>
      <c r="G47" s="91">
        <v>53600</v>
      </c>
      <c r="H47" s="91">
        <v>67000</v>
      </c>
      <c r="I47" s="115">
        <f>SUM(G47-H47)</f>
        <v>-13400</v>
      </c>
      <c r="J47" s="39"/>
    </row>
    <row r="48" spans="1:10" ht="15" x14ac:dyDescent="0.25">
      <c r="A48" s="114"/>
      <c r="B48">
        <v>5169</v>
      </c>
      <c r="C48" t="s">
        <v>37</v>
      </c>
      <c r="G48" s="91">
        <v>5000</v>
      </c>
      <c r="H48" s="91">
        <v>14700</v>
      </c>
      <c r="I48" s="115">
        <f>SUM(G48-H48)</f>
        <v>-9700</v>
      </c>
    </row>
    <row r="49" spans="1:9" ht="15" x14ac:dyDescent="0.25">
      <c r="A49" s="114">
        <v>5512</v>
      </c>
      <c r="G49" s="116">
        <v>111600</v>
      </c>
      <c r="H49" s="116">
        <f>SUM(G49-I49)</f>
        <v>134700</v>
      </c>
      <c r="I49" s="117">
        <f>SUM(I47+I48)</f>
        <v>-23100</v>
      </c>
    </row>
    <row r="50" spans="1:9" ht="15" x14ac:dyDescent="0.25">
      <c r="A50" s="114"/>
      <c r="G50" s="116"/>
      <c r="H50" s="116"/>
      <c r="I50" s="117"/>
    </row>
    <row r="51" spans="1:9" ht="15" x14ac:dyDescent="0.25">
      <c r="A51" s="114">
        <v>6171</v>
      </c>
      <c r="C51" s="36" t="s">
        <v>25</v>
      </c>
      <c r="G51" s="90"/>
      <c r="H51" s="90"/>
      <c r="I51" s="90"/>
    </row>
    <row r="52" spans="1:9" ht="15" x14ac:dyDescent="0.25">
      <c r="A52" s="114"/>
      <c r="B52">
        <v>6121</v>
      </c>
      <c r="C52" s="42" t="s">
        <v>168</v>
      </c>
      <c r="G52" s="91">
        <v>601800</v>
      </c>
      <c r="H52" s="90">
        <v>830300</v>
      </c>
      <c r="I52" s="115">
        <f>SUM(G52-H52)</f>
        <v>-228500</v>
      </c>
    </row>
    <row r="53" spans="1:9" ht="15" x14ac:dyDescent="0.25">
      <c r="A53" s="114">
        <v>6171</v>
      </c>
      <c r="G53" s="116">
        <v>2513900</v>
      </c>
      <c r="H53" s="116">
        <f>SUM(G53+I53)</f>
        <v>2285400</v>
      </c>
      <c r="I53" s="117">
        <v>-228500</v>
      </c>
    </row>
    <row r="54" spans="1:9" ht="15" x14ac:dyDescent="0.25">
      <c r="A54" s="114"/>
      <c r="G54" s="116"/>
      <c r="H54" s="116"/>
      <c r="I54" s="117"/>
    </row>
    <row r="55" spans="1:9" ht="15" x14ac:dyDescent="0.25">
      <c r="A55" s="114">
        <v>6409</v>
      </c>
      <c r="C55" s="36" t="s">
        <v>180</v>
      </c>
      <c r="G55" s="116"/>
      <c r="H55" s="116"/>
      <c r="I55" s="117"/>
    </row>
    <row r="56" spans="1:9" ht="15" x14ac:dyDescent="0.25">
      <c r="A56" s="114"/>
      <c r="B56">
        <v>5909</v>
      </c>
      <c r="C56" t="s">
        <v>179</v>
      </c>
      <c r="G56" s="91">
        <v>0</v>
      </c>
      <c r="H56" s="91">
        <v>49000</v>
      </c>
      <c r="I56" s="115">
        <f>SUM(G56-H56)</f>
        <v>-49000</v>
      </c>
    </row>
    <row r="57" spans="1:9" ht="15" x14ac:dyDescent="0.25">
      <c r="A57" s="114">
        <v>6409</v>
      </c>
      <c r="G57" s="116">
        <v>0</v>
      </c>
      <c r="H57" s="116">
        <v>49000</v>
      </c>
      <c r="I57" s="117">
        <f>SUM(G57-H57)</f>
        <v>-49000</v>
      </c>
    </row>
    <row r="58" spans="1:9" ht="15.75" thickBot="1" x14ac:dyDescent="0.3">
      <c r="A58" s="114"/>
      <c r="B58" s="135"/>
      <c r="G58" s="90"/>
      <c r="H58" s="116"/>
      <c r="I58" s="117"/>
    </row>
    <row r="59" spans="1:9" ht="16.5" thickBot="1" x14ac:dyDescent="0.3">
      <c r="A59" s="12" t="s">
        <v>26</v>
      </c>
      <c r="B59" s="135"/>
      <c r="C59" s="13"/>
      <c r="D59" s="13"/>
      <c r="E59" s="13"/>
      <c r="F59" s="13"/>
      <c r="G59" s="99">
        <v>8969400</v>
      </c>
      <c r="H59" s="95">
        <f>SUM(G59-I59)</f>
        <v>9331900</v>
      </c>
      <c r="I59" s="121">
        <f>SUM(I57+I53+I49+I44+I40)</f>
        <v>-362500</v>
      </c>
    </row>
    <row r="60" spans="1:9" x14ac:dyDescent="0.2">
      <c r="C60" s="36" t="s">
        <v>33</v>
      </c>
      <c r="G60" s="94"/>
      <c r="H60" s="90"/>
      <c r="I60" s="91"/>
    </row>
    <row r="61" spans="1:9" x14ac:dyDescent="0.2">
      <c r="C61" t="s">
        <v>82</v>
      </c>
      <c r="G61" s="94">
        <v>165600</v>
      </c>
      <c r="H61" s="94">
        <v>165600</v>
      </c>
      <c r="I61" s="127">
        <v>0</v>
      </c>
    </row>
    <row r="62" spans="1:9" x14ac:dyDescent="0.2">
      <c r="B62" s="119"/>
      <c r="C62" t="s">
        <v>160</v>
      </c>
      <c r="G62" s="94">
        <v>288000</v>
      </c>
      <c r="H62" s="94">
        <v>288000</v>
      </c>
      <c r="I62" s="127">
        <v>0</v>
      </c>
    </row>
    <row r="63" spans="1:9" ht="16.5" thickBot="1" x14ac:dyDescent="0.3">
      <c r="B63" s="136"/>
      <c r="C63" t="s">
        <v>161</v>
      </c>
      <c r="G63" s="96">
        <v>453600</v>
      </c>
      <c r="H63" s="96">
        <v>453600</v>
      </c>
      <c r="I63" s="96">
        <v>0</v>
      </c>
    </row>
    <row r="64" spans="1:9" ht="16.5" thickBot="1" x14ac:dyDescent="0.3">
      <c r="A64" s="12" t="s">
        <v>27</v>
      </c>
      <c r="B64" s="137"/>
      <c r="C64" s="13"/>
      <c r="D64" s="13"/>
      <c r="E64" s="13"/>
      <c r="F64" s="13"/>
      <c r="G64" s="97">
        <f>SUM(G59+G63)</f>
        <v>9423000</v>
      </c>
      <c r="H64" s="98">
        <f>SUM(H59+H63)</f>
        <v>9785500</v>
      </c>
      <c r="I64" s="113">
        <f>SUM(I63+I59)</f>
        <v>-362500</v>
      </c>
    </row>
    <row r="65" spans="1:9" ht="13.5" thickBot="1" x14ac:dyDescent="0.25">
      <c r="A65" s="119"/>
      <c r="F65" s="137"/>
      <c r="G65" s="90"/>
      <c r="H65" s="90"/>
      <c r="I65" s="90"/>
    </row>
    <row r="66" spans="1:9" ht="16.5" thickBot="1" x14ac:dyDescent="0.3">
      <c r="A66" s="119"/>
      <c r="B66" s="15" t="s">
        <v>28</v>
      </c>
      <c r="C66" s="17"/>
      <c r="D66" s="17"/>
      <c r="E66" s="17"/>
      <c r="F66" s="119"/>
      <c r="G66" s="92">
        <f>SUM(H34)</f>
        <v>8571800</v>
      </c>
      <c r="H66" s="90"/>
      <c r="I66" s="110"/>
    </row>
    <row r="67" spans="1:9" ht="16.5" thickBot="1" x14ac:dyDescent="0.3">
      <c r="A67" s="20"/>
      <c r="B67" s="19" t="s">
        <v>29</v>
      </c>
      <c r="C67" s="20"/>
      <c r="D67" s="119"/>
      <c r="E67" s="118"/>
      <c r="F67" s="119"/>
      <c r="G67" s="101">
        <f>SUM(H64)</f>
        <v>9785500</v>
      </c>
      <c r="H67" s="100"/>
      <c r="I67" s="104"/>
    </row>
    <row r="68" spans="1:9" x14ac:dyDescent="0.2">
      <c r="A68" s="20"/>
      <c r="B68" s="19"/>
      <c r="C68" s="20"/>
      <c r="D68" s="20"/>
      <c r="E68" s="20"/>
      <c r="F68" s="20"/>
      <c r="G68" s="102"/>
      <c r="H68" s="100"/>
      <c r="I68" s="104"/>
    </row>
    <row r="69" spans="1:9" ht="16.5" thickBot="1" x14ac:dyDescent="0.3">
      <c r="A69" s="20"/>
      <c r="B69" s="22" t="s">
        <v>30</v>
      </c>
      <c r="C69" s="23"/>
      <c r="D69" s="23"/>
      <c r="E69" s="41"/>
      <c r="F69" s="23"/>
      <c r="G69" s="111">
        <f>SUM(G66-G67)</f>
        <v>-1213700</v>
      </c>
      <c r="H69" s="100"/>
      <c r="I69" s="105"/>
    </row>
    <row r="70" spans="1:9" x14ac:dyDescent="0.2">
      <c r="A70" s="20"/>
      <c r="B70" s="2"/>
      <c r="C70" s="20"/>
      <c r="D70" s="20"/>
      <c r="E70" s="20"/>
      <c r="F70" s="20"/>
      <c r="H70" s="103"/>
      <c r="I70" s="106"/>
    </row>
    <row r="71" spans="1:9" x14ac:dyDescent="0.2">
      <c r="A71" s="20" t="s">
        <v>182</v>
      </c>
      <c r="B71" s="2"/>
      <c r="C71" s="2"/>
      <c r="D71" s="2"/>
      <c r="E71" s="2"/>
      <c r="F71" s="20"/>
      <c r="H71" s="52"/>
      <c r="I71" s="107"/>
    </row>
    <row r="72" spans="1:9" x14ac:dyDescent="0.2">
      <c r="H72" s="39"/>
      <c r="I72" s="107"/>
    </row>
    <row r="73" spans="1:9" x14ac:dyDescent="0.2">
      <c r="H73" s="39"/>
      <c r="I73" s="107"/>
    </row>
    <row r="74" spans="1:9" x14ac:dyDescent="0.2">
      <c r="B74" t="s">
        <v>178</v>
      </c>
      <c r="H74" s="39"/>
      <c r="I74" s="107"/>
    </row>
    <row r="75" spans="1:9" x14ac:dyDescent="0.2">
      <c r="H75" s="89"/>
      <c r="I75" s="108"/>
    </row>
    <row r="76" spans="1:9" x14ac:dyDescent="0.2">
      <c r="D76" s="8" t="s">
        <v>183</v>
      </c>
      <c r="H76" s="39"/>
      <c r="I76" s="39"/>
    </row>
    <row r="77" spans="1:9" x14ac:dyDescent="0.2">
      <c r="B77" s="36"/>
      <c r="E77" s="1"/>
      <c r="G77" s="112"/>
      <c r="H77" s="39"/>
      <c r="I77" s="39"/>
    </row>
    <row r="78" spans="1:9" x14ac:dyDescent="0.2">
      <c r="A78" s="36"/>
      <c r="B78" s="2"/>
      <c r="C78" s="36"/>
      <c r="D78" s="36"/>
      <c r="E78" s="36"/>
      <c r="F78" s="36"/>
      <c r="G78"/>
      <c r="H78" s="39"/>
      <c r="I78" s="39"/>
    </row>
    <row r="79" spans="1:9" x14ac:dyDescent="0.2">
      <c r="A79" s="2"/>
      <c r="C79" s="2"/>
      <c r="D79" s="2"/>
      <c r="E79" s="6"/>
    </row>
  </sheetData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2018-07-09T17:15:57Z</cp:lastPrinted>
  <dcterms:created xsi:type="dcterms:W3CDTF">2006-01-04T09:08:37Z</dcterms:created>
  <dcterms:modified xsi:type="dcterms:W3CDTF">2018-07-09T17:16:47Z</dcterms:modified>
</cp:coreProperties>
</file>